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5秋季" sheetId="1" r:id="rId1"/>
    <sheet name="26春季" sheetId="2" r:id="rId2"/>
    <sheet name="汇总" sheetId="3" r:id="rId3"/>
  </sheets>
  <definedNames>
    <definedName name="_xlnm._FilterDatabase" localSheetId="0" hidden="1">'25秋季'!$A$2:$H$175</definedName>
    <definedName name="_xlnm.Print_Titles" localSheetId="0">'25秋季'!$2:$2</definedName>
    <definedName name="_xlnm.Print_Titles" localSheetId="1">'26春季'!$2:$2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<sst xmlns="http://schemas.openxmlformats.org/spreadsheetml/2006/main" count="1252" uniqueCount="693">
  <si>
    <t>晋江市晋兴职业中专学校教材征订参考书目清单（2025年秋季）</t>
  </si>
  <si>
    <t>序号</t>
  </si>
  <si>
    <t>书号</t>
  </si>
  <si>
    <t>出版社</t>
  </si>
  <si>
    <t>书名</t>
  </si>
  <si>
    <t>作者</t>
  </si>
  <si>
    <t>定价</t>
  </si>
  <si>
    <t>册数</t>
  </si>
  <si>
    <t>码洋</t>
  </si>
  <si>
    <t>分类</t>
  </si>
  <si>
    <t>9787040609127</t>
  </si>
  <si>
    <t>高等教育</t>
  </si>
  <si>
    <t>历史 基础模块 中国历史</t>
  </si>
  <si>
    <t>中华人民共和国教育部</t>
  </si>
  <si>
    <t>统编教材</t>
  </si>
  <si>
    <t>9787040609080</t>
  </si>
  <si>
    <t>思想政治 基础模块 心理健康与职业生涯</t>
  </si>
  <si>
    <t>教育部</t>
  </si>
  <si>
    <t>9787040609097</t>
  </si>
  <si>
    <t>思想政治 基础模块 哲学与人生</t>
  </si>
  <si>
    <t>9787040609103</t>
  </si>
  <si>
    <t>思想政治 基础模块 职业道德与法治</t>
  </si>
  <si>
    <t>9787040609073</t>
  </si>
  <si>
    <t>思想政治 基础模块 中国特色社会主义</t>
  </si>
  <si>
    <t>9787040609158</t>
  </si>
  <si>
    <t>语文 基础模块 上册</t>
  </si>
  <si>
    <t>9787040609134</t>
  </si>
  <si>
    <t>语文 职业模块</t>
  </si>
  <si>
    <t>统编教材小计</t>
  </si>
  <si>
    <t>9787313176837</t>
  </si>
  <si>
    <t>上海交大</t>
  </si>
  <si>
    <t>（国规）计算机网络技术基础（双色）（含微课）</t>
  </si>
  <si>
    <t>盛立军</t>
  </si>
  <si>
    <t>专业课程</t>
  </si>
  <si>
    <t>9787568417907</t>
  </si>
  <si>
    <t>江苏大学</t>
  </si>
  <si>
    <t>（国规）普通话教程（双色）（含微课）</t>
  </si>
  <si>
    <t>高乃尧</t>
  </si>
  <si>
    <t>9787568422727</t>
  </si>
  <si>
    <t>《思想政治 基础模块 职业道德与法治》同步检测［高教新课标］（双色）</t>
  </si>
  <si>
    <t>智禾职考研究中心</t>
  </si>
  <si>
    <t>9787550313453</t>
  </si>
  <si>
    <t>中国美术学院</t>
  </si>
  <si>
    <t>2017国美励志结构素描静物</t>
  </si>
  <si>
    <t>祁达</t>
  </si>
  <si>
    <t>9787107261480</t>
  </si>
  <si>
    <t>人民教育</t>
  </si>
  <si>
    <t>3-6岁儿童学习与发展指南解读</t>
  </si>
  <si>
    <t>闫国华</t>
  </si>
  <si>
    <t>9787504670472</t>
  </si>
  <si>
    <t>中国科学技术</t>
  </si>
  <si>
    <t>3D One三维实体设计</t>
  </si>
  <si>
    <t>陈继民</t>
  </si>
  <si>
    <t>9787511459312</t>
  </si>
  <si>
    <t>中国石化</t>
  </si>
  <si>
    <t>Excel 在会计中应用</t>
  </si>
  <si>
    <t>李川</t>
  </si>
  <si>
    <t>9787121432415</t>
  </si>
  <si>
    <t>电子工业</t>
  </si>
  <si>
    <t>MCS-51单片机C语言程序设计与实践第3版</t>
  </si>
  <si>
    <t>王国玉</t>
  </si>
  <si>
    <t>9787111608073</t>
  </si>
  <si>
    <t>机械工业</t>
  </si>
  <si>
    <t>Revit建筑建模技术</t>
  </si>
  <si>
    <t>汤建新</t>
  </si>
  <si>
    <t>9787115517098</t>
  </si>
  <si>
    <t>人民邮电</t>
  </si>
  <si>
    <t>SketchUp2016基础培训教程</t>
  </si>
  <si>
    <t>陈英杰、马丽、綦雪</t>
  </si>
  <si>
    <t>9787115384478</t>
  </si>
  <si>
    <t>VB语言程序设计教程（第2版）</t>
  </si>
  <si>
    <t>杨忠宝、刘向东</t>
  </si>
  <si>
    <t>9787115394811</t>
  </si>
  <si>
    <t>Windows Server 2008网络操作系统项目教程（第3版）</t>
  </si>
  <si>
    <t>杨云、邹汪平</t>
  </si>
  <si>
    <t>9787516738856</t>
  </si>
  <si>
    <t>中国劳动</t>
  </si>
  <si>
    <t>保育师（中级）</t>
  </si>
  <si>
    <t>9787521853926</t>
  </si>
  <si>
    <t>经济科学</t>
  </si>
  <si>
    <t>初级会计实务（2024年）</t>
  </si>
  <si>
    <t>9787115226341</t>
  </si>
  <si>
    <t>从零开始——AUTOCAD2010中文版建筑制图基础培训教程</t>
  </si>
  <si>
    <t>李善锋、张卫华、姜勇</t>
  </si>
  <si>
    <t>9787040577891</t>
  </si>
  <si>
    <t>电冰箱、空调器原理与维修（第2版）</t>
  </si>
  <si>
    <t>沈柏民</t>
  </si>
  <si>
    <t>9787040404548</t>
  </si>
  <si>
    <t>电工技术基础与技能（电类专业通用）（第3版）（双色）</t>
  </si>
  <si>
    <t>周绍敏</t>
  </si>
  <si>
    <t>9787040539585</t>
  </si>
  <si>
    <t>电工技术基础与技能学习辅导与练习（电类专业通用）（第3版）（双色）（附光盘）</t>
  </si>
  <si>
    <t>9787040578492</t>
  </si>
  <si>
    <t>电器及PLC控制技术（第3版）</t>
  </si>
  <si>
    <t>高勤</t>
  </si>
  <si>
    <t>9787111741411</t>
  </si>
  <si>
    <t>电子技术基础与技能 第4版</t>
  </si>
  <si>
    <t>胡峥</t>
  </si>
  <si>
    <t>9787562495413</t>
  </si>
  <si>
    <t>重庆大学</t>
  </si>
  <si>
    <t>电子商务基础（第3版）</t>
  </si>
  <si>
    <t>钟雪梅</t>
  </si>
  <si>
    <t>9787040594669</t>
  </si>
  <si>
    <t>电子商务数据分析基础（第二版）</t>
  </si>
  <si>
    <t>北京博导前程信息技术股份有限公司</t>
  </si>
  <si>
    <t>9787115626493</t>
  </si>
  <si>
    <t>电子商务文案策划与写作</t>
  </si>
  <si>
    <t>9787531486688</t>
  </si>
  <si>
    <t>辽宁美术</t>
  </si>
  <si>
    <t>雕塑基础</t>
  </si>
  <si>
    <t>9787115545626</t>
  </si>
  <si>
    <t>动漫黏土手办制作技法一本通</t>
  </si>
  <si>
    <t>9787122380760</t>
  </si>
  <si>
    <t>化学工业</t>
  </si>
  <si>
    <t>短视频+直播：电商文案策划与编写</t>
  </si>
  <si>
    <t>王萍</t>
  </si>
  <si>
    <t>9787040524178</t>
  </si>
  <si>
    <t>二维动画设计软件应用——Flash CS6（第3版）</t>
  </si>
  <si>
    <t>王涛</t>
  </si>
  <si>
    <t>9787563642458</t>
  </si>
  <si>
    <t>中国石油大学</t>
  </si>
  <si>
    <t>房屋建筑构造与设计（AR版）</t>
  </si>
  <si>
    <t>袁金艳、高光光</t>
  </si>
  <si>
    <t>9787533558260</t>
  </si>
  <si>
    <t>福建科技</t>
  </si>
  <si>
    <t>福建省中等职业学校学生学业水平考试  会计基础  应试指南</t>
  </si>
  <si>
    <t>中职教学研讨组 编</t>
  </si>
  <si>
    <t>9787568405652</t>
  </si>
  <si>
    <t>公共艺术-音乐篇（双色）（含微课）</t>
  </si>
  <si>
    <t>刘洪莲、龚永亮、李梅</t>
  </si>
  <si>
    <t>9787040583977</t>
  </si>
  <si>
    <t>构成基础（第二版）</t>
  </si>
  <si>
    <t>郑军、徐丽慧</t>
  </si>
  <si>
    <t>9787115618313</t>
  </si>
  <si>
    <t>国际贸易实务</t>
  </si>
  <si>
    <t>9787040606812</t>
  </si>
  <si>
    <t>化学（通用类）（修订版）</t>
  </si>
  <si>
    <t>教材发展研究所组编</t>
  </si>
  <si>
    <t>9787559375209</t>
  </si>
  <si>
    <t>黑龙江美术</t>
  </si>
  <si>
    <t>画霸高分素描头像</t>
  </si>
  <si>
    <t>品博文化联合研发中心</t>
  </si>
  <si>
    <t>9787576334463</t>
  </si>
  <si>
    <t>北京理工大学</t>
  </si>
  <si>
    <t>会计基础模拟试卷</t>
  </si>
  <si>
    <t>9787576334470</t>
  </si>
  <si>
    <t>会计基础一本通</t>
  </si>
  <si>
    <t>9787040574876</t>
  </si>
  <si>
    <t>机械制图（少学时 第3版）</t>
  </si>
  <si>
    <t>于光明、辜东莲、李同军</t>
  </si>
  <si>
    <t>9787040605167</t>
  </si>
  <si>
    <t>机械制图习题集（少学时）第3版</t>
  </si>
  <si>
    <t>于光明、路坤</t>
  </si>
  <si>
    <t>9787040607963</t>
  </si>
  <si>
    <t>基础会计（第六版）</t>
  </si>
  <si>
    <t>陈伟清</t>
  </si>
  <si>
    <t>9787040609875</t>
  </si>
  <si>
    <t>基础会计习题集（第六版）</t>
  </si>
  <si>
    <t>9787121425158</t>
  </si>
  <si>
    <t>计算机组装与维护（第5版）</t>
  </si>
  <si>
    <t>段欣、谢夫娜</t>
  </si>
  <si>
    <t>9787111543404</t>
  </si>
  <si>
    <t>家具与陈设设计（第2版）</t>
  </si>
  <si>
    <t>张菲</t>
  </si>
  <si>
    <t>9787541092992</t>
  </si>
  <si>
    <t>四川美术</t>
  </si>
  <si>
    <t>简笔画教程</t>
  </si>
  <si>
    <t>商绍明、宿高峰、罗黔军</t>
  </si>
  <si>
    <t>9787111609223</t>
  </si>
  <si>
    <t>建筑材料与检测</t>
  </si>
  <si>
    <t>尚敏</t>
  </si>
  <si>
    <t>9787111618942</t>
  </si>
  <si>
    <t>建筑工程测量 第2版</t>
  </si>
  <si>
    <t>方坤</t>
  </si>
  <si>
    <t>9787111713128</t>
  </si>
  <si>
    <t>建筑工程施工技术</t>
  </si>
  <si>
    <t>杨莹</t>
  </si>
  <si>
    <t>9787040581768</t>
  </si>
  <si>
    <t>建筑工程识图（初级）</t>
  </si>
  <si>
    <t>广州中望龙腾软件股份有限公司 组编</t>
  </si>
  <si>
    <t>9787111675617</t>
  </si>
  <si>
    <t>建筑工程质量管理</t>
  </si>
  <si>
    <t>王胜</t>
  </si>
  <si>
    <t>9787111708964</t>
  </si>
  <si>
    <t>建筑装饰CAD</t>
  </si>
  <si>
    <t>陈瑞卿、尚文阔</t>
  </si>
  <si>
    <t>9787111555896</t>
  </si>
  <si>
    <t>建筑装饰施工图识读与实训</t>
  </si>
  <si>
    <t>易贤铎</t>
  </si>
  <si>
    <t>9787111501589</t>
  </si>
  <si>
    <t>建筑装饰室内设计实训</t>
  </si>
  <si>
    <t>杨青山</t>
  </si>
  <si>
    <t>9787040609530</t>
  </si>
  <si>
    <t>教师教学用书 思想政治 基础模块 哲学与人生</t>
  </si>
  <si>
    <t>高等教育出版社 教材发展研究所</t>
  </si>
  <si>
    <t>9787040608748</t>
  </si>
  <si>
    <t>教师教学用书 思想政治 基础模块 职业道德与法治</t>
  </si>
  <si>
    <t>9787040609691</t>
  </si>
  <si>
    <t>教师教学用书 语文 基础模块 上册</t>
  </si>
  <si>
    <t>高等教育出版社 教材发展研究所 组编</t>
  </si>
  <si>
    <t>9787040609677</t>
  </si>
  <si>
    <t>教师教学用书 语文 职业模块</t>
  </si>
  <si>
    <t>9787521853940</t>
  </si>
  <si>
    <t>经济法基础-初级会计资格（2024年度）</t>
  </si>
  <si>
    <t>财政部会计财务评价中心</t>
  </si>
  <si>
    <t>9787121411281</t>
  </si>
  <si>
    <t>跨境电商B2B店铺运营实战</t>
  </si>
  <si>
    <t>“跨境电商B2B数据运营”1 X职业技能等级证书配套教材</t>
  </si>
  <si>
    <t>9787562376293</t>
  </si>
  <si>
    <t>华南理工</t>
  </si>
  <si>
    <t>跨境电商B2C运营实务</t>
  </si>
  <si>
    <t>田春霖</t>
  </si>
  <si>
    <t>9787040544831</t>
  </si>
  <si>
    <t>跨境电子商务基础</t>
  </si>
  <si>
    <t>盛立强、王佳</t>
  </si>
  <si>
    <t>9787040529463</t>
  </si>
  <si>
    <t>快递实务</t>
  </si>
  <si>
    <t>陈雄寅</t>
  </si>
  <si>
    <t>9787122248268</t>
  </si>
  <si>
    <t>泥塑人像</t>
  </si>
  <si>
    <t>周思旻</t>
  </si>
  <si>
    <t>9787040569216</t>
  </si>
  <si>
    <t>烹饪基本功训练（第二版）</t>
  </si>
  <si>
    <t>王启武</t>
  </si>
  <si>
    <t>9787040578751</t>
  </si>
  <si>
    <t>烹饪原料知识（第三版）</t>
  </si>
  <si>
    <t>孙一慰</t>
  </si>
  <si>
    <t>9787040505535</t>
  </si>
  <si>
    <t>烹饪原料知识同步练习(第2版)</t>
  </si>
  <si>
    <t>杨正华、杨超孺</t>
  </si>
  <si>
    <t>9787115385369</t>
  </si>
  <si>
    <t>平面设计案例教程--Photoshop+Illustrator+InDesign</t>
  </si>
  <si>
    <t>北京鸿科经纬科技有限公司</t>
  </si>
  <si>
    <t>9787040595635</t>
  </si>
  <si>
    <t>企业财务会计（第五版）</t>
  </si>
  <si>
    <t>杨蕊、梁健秋</t>
  </si>
  <si>
    <t>9787040599725</t>
  </si>
  <si>
    <t>企业财务会计同步训练</t>
  </si>
  <si>
    <t>梁健秋</t>
  </si>
  <si>
    <t>9787115545893</t>
  </si>
  <si>
    <t>认识新零售</t>
  </si>
  <si>
    <t>许应楠</t>
  </si>
  <si>
    <t>9787040531756</t>
  </si>
  <si>
    <t>三维设计软件应用——3ds Max经典案例（第3版）</t>
  </si>
  <si>
    <t>刘斯、黄梅香</t>
  </si>
  <si>
    <t>9787040568547</t>
  </si>
  <si>
    <t>色彩（第二版）</t>
  </si>
  <si>
    <t>张桂烨</t>
  </si>
  <si>
    <t>9787568270489</t>
  </si>
  <si>
    <t>商品流通企业会计</t>
  </si>
  <si>
    <t>9787115611512</t>
  </si>
  <si>
    <t>商务礼仪（理论、案例与实训）</t>
  </si>
  <si>
    <t>9787115575289</t>
  </si>
  <si>
    <t>商务礼仪实务（第4版）</t>
  </si>
  <si>
    <t>孙金明</t>
  </si>
  <si>
    <t>9787115377418</t>
  </si>
  <si>
    <t>设计+制作+印刷+商业模版Photoshop+Illustrator实例教程</t>
  </si>
  <si>
    <t>李杰</t>
  </si>
  <si>
    <t>9787811304008</t>
  </si>
  <si>
    <t>设计色彩（全彩）</t>
  </si>
  <si>
    <t>李群英、陈天荣、汪训</t>
  </si>
  <si>
    <t>9787568403061</t>
  </si>
  <si>
    <t>设计素描（全彩）</t>
  </si>
  <si>
    <t>张永禄</t>
  </si>
  <si>
    <t>9787040478143</t>
  </si>
  <si>
    <t>摄影摄像入门教程（第二版）</t>
  </si>
  <si>
    <t>9787567551015</t>
  </si>
  <si>
    <t>华东师大</t>
  </si>
  <si>
    <t>声乐（第二版）</t>
  </si>
  <si>
    <t>蒋新俭</t>
  </si>
  <si>
    <t>9787568422499</t>
  </si>
  <si>
    <t>诗文阅读与欣赏（双色）</t>
  </si>
  <si>
    <t>郭良德、蔡巧聘</t>
  </si>
  <si>
    <t>9787040577303</t>
  </si>
  <si>
    <t>食品安全与操作规范</t>
  </si>
  <si>
    <t>张怀玉</t>
  </si>
  <si>
    <t>9787040577327</t>
  </si>
  <si>
    <t>食品安全与营养</t>
  </si>
  <si>
    <t>王尔茂</t>
  </si>
  <si>
    <t>9787122346940</t>
  </si>
  <si>
    <t>食品包装技术（第二版）</t>
  </si>
  <si>
    <t>刘士伟</t>
  </si>
  <si>
    <t>9787040578447</t>
  </si>
  <si>
    <t>食品分析与检验（第二版）</t>
  </si>
  <si>
    <t>邓林、杜苏英</t>
  </si>
  <si>
    <t>9787122012159</t>
  </si>
  <si>
    <t>食品感官评价</t>
  </si>
  <si>
    <t>祝美云</t>
  </si>
  <si>
    <t>9787040524581</t>
  </si>
  <si>
    <t>食品加工技术(上册)（第二版）</t>
  </si>
  <si>
    <t>罗丽萍、贡汉坤</t>
  </si>
  <si>
    <t>9787040531947</t>
  </si>
  <si>
    <t>食品加工技术(下册)（第二版）</t>
  </si>
  <si>
    <t>贡汉坤</t>
  </si>
  <si>
    <t>9787030658425</t>
  </si>
  <si>
    <t>科学出版</t>
  </si>
  <si>
    <t>食品添加剂应用技术（第三版）</t>
  </si>
  <si>
    <t>魏明英、翟培</t>
  </si>
  <si>
    <t>9787122015525</t>
  </si>
  <si>
    <t>食品微生物</t>
  </si>
  <si>
    <t>吴坤</t>
  </si>
  <si>
    <t>9787122044228</t>
  </si>
  <si>
    <t>食品文化概论</t>
  </si>
  <si>
    <t>庞杰</t>
  </si>
  <si>
    <t>9787040117189</t>
  </si>
  <si>
    <t>食品应用化学</t>
  </si>
  <si>
    <t>李晓华</t>
  </si>
  <si>
    <t>9787122012371</t>
  </si>
  <si>
    <t>食品质量管理</t>
  </si>
  <si>
    <t>南海娟</t>
  </si>
  <si>
    <t>9787576344042</t>
  </si>
  <si>
    <t>市场营销基础一本通(含试卷)</t>
  </si>
  <si>
    <t>9787541093005</t>
  </si>
  <si>
    <t>手工教程</t>
  </si>
  <si>
    <t>褚学良、李文静、王恺丽</t>
  </si>
  <si>
    <t>9787040607239</t>
  </si>
  <si>
    <t>数学 基础模块（上册）（修订版）</t>
  </si>
  <si>
    <t>9787040607222</t>
  </si>
  <si>
    <t>数学 基础模块（下册）（修订版）</t>
  </si>
  <si>
    <t>9787303260348</t>
  </si>
  <si>
    <t>北京师范大学</t>
  </si>
  <si>
    <t>数学（拓展模块一）（上册）教师用书</t>
  </si>
  <si>
    <t>曾善鹏</t>
  </si>
  <si>
    <t>9787303272167</t>
  </si>
  <si>
    <t>数学（拓展模块一）上册</t>
  </si>
  <si>
    <t>曹一鸣</t>
  </si>
  <si>
    <t>9787040572049</t>
  </si>
  <si>
    <t>数学教学参考书（基础模块）上册</t>
  </si>
  <si>
    <t>高教教材发展研究所</t>
  </si>
  <si>
    <t>9787040567700</t>
  </si>
  <si>
    <t>数学学习指导与练习（基础模块）上册</t>
  </si>
  <si>
    <t>9787040572650</t>
  </si>
  <si>
    <t>数学学习指导与练习（基础模块）下册</t>
  </si>
  <si>
    <t>9787303280537</t>
  </si>
  <si>
    <t>数学学习指导与练习（拓展模块一）上册</t>
  </si>
  <si>
    <t>9787040564365</t>
  </si>
  <si>
    <t>数字影音处理——Premiere Pro CC非线性编辑（第4版）</t>
  </si>
  <si>
    <t>赵英杰</t>
  </si>
  <si>
    <t>9787568422567</t>
  </si>
  <si>
    <t>思想政治 基础模块 中国特色社会主义 同步检测［高教新课标］（双色）</t>
  </si>
  <si>
    <t>9787040583960</t>
  </si>
  <si>
    <t>素描（第二版）</t>
  </si>
  <si>
    <t>魏诗国</t>
  </si>
  <si>
    <t>9787040165258</t>
  </si>
  <si>
    <t>陶瓷艺术与工艺</t>
  </si>
  <si>
    <t>陈琦</t>
  </si>
  <si>
    <t>9787568402705</t>
  </si>
  <si>
    <t>体育与健康</t>
  </si>
  <si>
    <t>覃珍兰、雷虹</t>
  </si>
  <si>
    <t>9787516505182</t>
  </si>
  <si>
    <t>航空工业</t>
  </si>
  <si>
    <t>统计基础（双色）</t>
  </si>
  <si>
    <t>樊倩、曹园、张妍</t>
  </si>
  <si>
    <t>9787568057479</t>
  </si>
  <si>
    <t>华中科技大学</t>
  </si>
  <si>
    <t>图形创意（第三版）</t>
  </si>
  <si>
    <t>毕丹、杨智、艾青</t>
  </si>
  <si>
    <t>9787111658825</t>
  </si>
  <si>
    <t>土木工程识图（房屋建筑类）</t>
  </si>
  <si>
    <t>闫小春、白丽红</t>
  </si>
  <si>
    <t>9787302411024</t>
  </si>
  <si>
    <t>清华大学</t>
  </si>
  <si>
    <t>土木与建筑类CAD技能等级考试试题集</t>
  </si>
  <si>
    <t>张建平、杨谆</t>
  </si>
  <si>
    <t>9787576334395</t>
  </si>
  <si>
    <t>网店视觉营销与美工设计（第2版）</t>
  </si>
  <si>
    <t>9787040594416</t>
  </si>
  <si>
    <t>网店推广实训（第二版）</t>
  </si>
  <si>
    <t>李季湄 冯晓霞</t>
  </si>
  <si>
    <t>9787040593617</t>
  </si>
  <si>
    <t>网店运营基础实训（第二版）</t>
  </si>
  <si>
    <t>宫振喜、于化礼、田宜彩</t>
  </si>
  <si>
    <t>9787121423666</t>
  </si>
  <si>
    <t>网络空间安全技术应用（第2版）</t>
  </si>
  <si>
    <t>杨诚</t>
  </si>
  <si>
    <t>9787030678188</t>
  </si>
  <si>
    <t>网络设备管理与维护实训教程——基于Cisco Packet Tracer模拟器（第二版）</t>
  </si>
  <si>
    <t>张文库、肖学华</t>
  </si>
  <si>
    <t>9787040600346</t>
  </si>
  <si>
    <t>网页美工设计（第3版）</t>
  </si>
  <si>
    <t>戴文兵、全胜</t>
  </si>
  <si>
    <t>9787113282967</t>
  </si>
  <si>
    <t>中国铁道</t>
  </si>
  <si>
    <t>网页设计与制作（HTML+CSS）（第2版）</t>
  </si>
  <si>
    <t>黑马程序员</t>
  </si>
  <si>
    <t>9787122326614</t>
  </si>
  <si>
    <t>我的手作生活--慢木雕：雕刻里的时光质感</t>
  </si>
  <si>
    <t>沈洁</t>
  </si>
  <si>
    <t>9787309079722</t>
  </si>
  <si>
    <t>复旦大学</t>
  </si>
  <si>
    <t>舞蹈基础（第二版）（含光盘）</t>
  </si>
  <si>
    <t>陈康荣</t>
  </si>
  <si>
    <t>9787121365423</t>
  </si>
  <si>
    <t>物流单证制作</t>
  </si>
  <si>
    <t>蓝晓芳</t>
  </si>
  <si>
    <t>9787549993765</t>
  </si>
  <si>
    <t>江苏凤凰教育</t>
  </si>
  <si>
    <t>物流管理职业技能等级认证教材（初级）（第2版）</t>
  </si>
  <si>
    <t>北京中物联物流采购培训中心</t>
  </si>
  <si>
    <t>9787040551587</t>
  </si>
  <si>
    <t>物流客户服务（第2版）</t>
  </si>
  <si>
    <t>郑彬</t>
  </si>
  <si>
    <t>9787040553888</t>
  </si>
  <si>
    <t>物流设备操作（第二版）（四色）</t>
  </si>
  <si>
    <t>9787121371745</t>
  </si>
  <si>
    <t>物流系统规划与设计</t>
  </si>
  <si>
    <t>徐丰伟</t>
  </si>
  <si>
    <t>9787549993758</t>
  </si>
  <si>
    <t>物流与供应链职业基础（第2版）</t>
  </si>
  <si>
    <t>9787313253286</t>
  </si>
  <si>
    <t>物流运输管理实务（第2版）</t>
  </si>
  <si>
    <t>杨燕、曾萍</t>
  </si>
  <si>
    <t>9787040568288</t>
  </si>
  <si>
    <t>西餐烘焙技术</t>
  </si>
  <si>
    <t>周发茂</t>
  </si>
  <si>
    <t>9787040574548</t>
  </si>
  <si>
    <t>西餐冷菜制作</t>
  </si>
  <si>
    <t>徐建祺</t>
  </si>
  <si>
    <t>9787040549614</t>
  </si>
  <si>
    <t>西餐热菜制作</t>
  </si>
  <si>
    <t>闫文胜</t>
  </si>
  <si>
    <t>9787121462672</t>
  </si>
  <si>
    <t>现代物流基础（第2版）</t>
  </si>
  <si>
    <t>9787121396083</t>
  </si>
  <si>
    <t>现代物流基础学习指导</t>
  </si>
  <si>
    <t>9787564790882</t>
  </si>
  <si>
    <t>电子科技大</t>
  </si>
  <si>
    <t>消费心理学</t>
  </si>
  <si>
    <t>朱涛</t>
  </si>
  <si>
    <t>9787571028237</t>
  </si>
  <si>
    <t>湖南科学技术</t>
  </si>
  <si>
    <t>新媒体技术与应用</t>
  </si>
  <si>
    <t>9787576017274</t>
  </si>
  <si>
    <t>信息技术</t>
  </si>
  <si>
    <t>黄培忠</t>
  </si>
  <si>
    <t>9787549993390</t>
  </si>
  <si>
    <t>信息技术（第一册）</t>
  </si>
  <si>
    <t>马成荣</t>
  </si>
  <si>
    <t>9787040532357</t>
  </si>
  <si>
    <t>学前儿童卫生保健（第二版）</t>
  </si>
  <si>
    <t>王东红、王洁</t>
  </si>
  <si>
    <t>9787521327557</t>
  </si>
  <si>
    <t>外研社</t>
  </si>
  <si>
    <t>英语（基础模块）（1）（教师用书）</t>
  </si>
  <si>
    <t>9787521324570</t>
  </si>
  <si>
    <t>英语（基础模块）（1）（学生用书）（2022版）</t>
  </si>
  <si>
    <t>鲍海宁、马文甲</t>
  </si>
  <si>
    <t>9787040605143</t>
  </si>
  <si>
    <t>影视特效制作——After Effects 2020应用（第3版）</t>
  </si>
  <si>
    <t>钱锋、朱米娜</t>
  </si>
  <si>
    <t>9787569240498</t>
  </si>
  <si>
    <t>吉林大学</t>
  </si>
  <si>
    <t>硬笔字帖（励志修身篇）（附描练习）</t>
  </si>
  <si>
    <t>王浩</t>
  </si>
  <si>
    <t>9787040555653</t>
  </si>
  <si>
    <t>幼儿文学实用教程（第三版）</t>
  </si>
  <si>
    <t>高格禔、舒平</t>
  </si>
  <si>
    <t>9787541093036</t>
  </si>
  <si>
    <t>幼儿舞蹈创编</t>
  </si>
  <si>
    <t>李默钰、黄艳、杜金珊</t>
  </si>
  <si>
    <t>9787040574579</t>
  </si>
  <si>
    <t>幼儿园教育活动设计与指导（第二版）</t>
  </si>
  <si>
    <t>张琳</t>
  </si>
  <si>
    <t>9787040482867</t>
  </si>
  <si>
    <t>幼儿园教育活动设计与指导练习册</t>
  </si>
  <si>
    <t>9787516668481</t>
  </si>
  <si>
    <t>新华出版</t>
  </si>
  <si>
    <t>语文（基础模块）学习辅导与训练（上册）（双色）［G新课标］</t>
  </si>
  <si>
    <t>姚智荣、郑楚涛</t>
  </si>
  <si>
    <t>9787516673027</t>
  </si>
  <si>
    <t>语文（职业模块）学习辅导与训练（双色）［高教新课标］</t>
  </si>
  <si>
    <t>杨景悦</t>
  </si>
  <si>
    <t>9787568929660</t>
  </si>
  <si>
    <t>直播电商基础</t>
  </si>
  <si>
    <t>彭军</t>
  </si>
  <si>
    <t>9787115591647</t>
  </si>
  <si>
    <t>直播电商运营实务（慕课版）</t>
  </si>
  <si>
    <t>宋夕东、邱新泉</t>
  </si>
  <si>
    <t>9787571023140</t>
  </si>
  <si>
    <t>直播运营技巧</t>
  </si>
  <si>
    <t>何运峰</t>
  </si>
  <si>
    <t>9787564787165</t>
  </si>
  <si>
    <t>电子科技大学</t>
  </si>
  <si>
    <t>中餐热菜制作</t>
  </si>
  <si>
    <t>陈强</t>
  </si>
  <si>
    <t>9787040569285</t>
  </si>
  <si>
    <t>中式面点技艺（第三版）</t>
  </si>
  <si>
    <t>施胜胜、林小岗</t>
  </si>
  <si>
    <t>9787111699989</t>
  </si>
  <si>
    <t>中外室内设计简史（第2版）</t>
  </si>
  <si>
    <t>郭承波</t>
  </si>
  <si>
    <t>9787040573749</t>
  </si>
  <si>
    <t>中文3ds Max/VRay室内装饰设计案例实训（第2版）</t>
  </si>
  <si>
    <t>焦灵、鲁兵、刘艳荣</t>
  </si>
  <si>
    <t>9787811307689</t>
  </si>
  <si>
    <t>中文版IllustratorCS6平面设计案例教程</t>
  </si>
  <si>
    <t>苏畅</t>
  </si>
  <si>
    <t>9787811305661</t>
  </si>
  <si>
    <t>中文版Photoshop CS6平面设计案例教程（含微课）</t>
  </si>
  <si>
    <t>黄瑞芬、彭春燕、胡小琴</t>
  </si>
  <si>
    <t>9787313139702</t>
  </si>
  <si>
    <t>中文版photoshopCC平面设计案例教程</t>
  </si>
  <si>
    <t>郎振红、苏畅、汤慧</t>
  </si>
  <si>
    <t>9787302640639</t>
  </si>
  <si>
    <t>中文版Photoshop平面广告设计实战案例解析</t>
  </si>
  <si>
    <t>贺鑫</t>
  </si>
  <si>
    <t>9787040557510</t>
  </si>
  <si>
    <t>中小企业会计实训（第四版）</t>
  </si>
  <si>
    <t>杨蕊</t>
  </si>
  <si>
    <t>9787577009025</t>
  </si>
  <si>
    <t>中职生安全教育</t>
  </si>
  <si>
    <t>陈永超</t>
  </si>
  <si>
    <t>9787805046303</t>
  </si>
  <si>
    <t>天津古籍</t>
  </si>
  <si>
    <t>中职书法基础教程</t>
  </si>
  <si>
    <t>刘文君</t>
  </si>
  <si>
    <t>9787521335620</t>
  </si>
  <si>
    <t>中职英语基础模块（1）（练习册）（福建版）</t>
  </si>
  <si>
    <t>中职新课标英语福建版练习册编写组</t>
  </si>
  <si>
    <t>9787559392374</t>
  </si>
  <si>
    <t>最强基本功4色彩静物临摹范本</t>
  </si>
  <si>
    <t>冯大腾</t>
  </si>
  <si>
    <t>专业课程教材小计</t>
  </si>
  <si>
    <t>合计</t>
  </si>
  <si>
    <t>统编教材+专业课程教材</t>
  </si>
  <si>
    <t>晋江市晋兴职业中专学校教材征订参考书目清单（2026年春季）</t>
  </si>
  <si>
    <t>9787040609141</t>
  </si>
  <si>
    <t>语文 基础模块 下册</t>
  </si>
  <si>
    <t>9787568422833</t>
  </si>
  <si>
    <t>《思想政治 基础模块 哲学与人生》 同步检测（双色）[高教新课标]</t>
  </si>
  <si>
    <t>9787040571455</t>
  </si>
  <si>
    <t>AutoCAD 2020基础与应用技术（第2版）（双色版）</t>
  </si>
  <si>
    <t>孙簃、许靖、陈洪飞</t>
  </si>
  <si>
    <t>9787561586440</t>
  </si>
  <si>
    <t>厦门大学</t>
  </si>
  <si>
    <t>Illustrator矢量图形设计项目化教程</t>
  </si>
  <si>
    <t>陈港能</t>
  </si>
  <si>
    <t>9787568921855</t>
  </si>
  <si>
    <t>Photoshop图形图像处理（第3版）</t>
  </si>
  <si>
    <t>罗文君</t>
  </si>
  <si>
    <t>9787302432456</t>
  </si>
  <si>
    <t>Visio2016图形设计从新手到高手</t>
  </si>
  <si>
    <t>吕咏、葛春雷</t>
  </si>
  <si>
    <t>9787115586964</t>
  </si>
  <si>
    <t>VI设计项目式教程（第3版）</t>
  </si>
  <si>
    <t>刘平、王南</t>
  </si>
  <si>
    <t>9787121468032</t>
  </si>
  <si>
    <t>仓储与配送实务(第2版)</t>
  </si>
  <si>
    <t>9787040475951</t>
  </si>
  <si>
    <t>插画</t>
  </si>
  <si>
    <t>张熙闵</t>
  </si>
  <si>
    <t>9787511467324</t>
  </si>
  <si>
    <t>成本会计</t>
  </si>
  <si>
    <t>智慧、张春平、沈福花</t>
  </si>
  <si>
    <t>9787040603545</t>
  </si>
  <si>
    <t>程序设计基础——Python</t>
  </si>
  <si>
    <t>段红</t>
  </si>
  <si>
    <t>9787516747940</t>
  </si>
  <si>
    <t>电力拖动控制线路与技能训练（第六版）</t>
  </si>
  <si>
    <t>人力资源社会保障部教材办公室</t>
  </si>
  <si>
    <t>9787516747230</t>
  </si>
  <si>
    <t>电力拖动控制线路与技能训练（第六版）习题册</t>
  </si>
  <si>
    <t>李敬梅</t>
  </si>
  <si>
    <t>9787516500774</t>
  </si>
  <si>
    <t>电子技能与实训项目教程</t>
  </si>
  <si>
    <t>张月鹏</t>
  </si>
  <si>
    <t>9787040627091</t>
  </si>
  <si>
    <t>服务礼仪（第四版）</t>
  </si>
  <si>
    <t>张建国</t>
  </si>
  <si>
    <t>9787516521021/02</t>
  </si>
  <si>
    <t>福建省中等职业学校学生学业水平考试用书：数学复习指导（双色）</t>
  </si>
  <si>
    <t>刘世良</t>
  </si>
  <si>
    <t>9787568423250</t>
  </si>
  <si>
    <t>福建省中等职业学校语文学科学业水平考试复习指导用书（双色）（含微课）</t>
  </si>
  <si>
    <t>9787516749814</t>
  </si>
  <si>
    <t>公共营养师（四级）</t>
  </si>
  <si>
    <t>9787040583953</t>
  </si>
  <si>
    <t>广告设计（第二版）</t>
  </si>
  <si>
    <t>赵玉晶</t>
  </si>
  <si>
    <t>9787561771617</t>
  </si>
  <si>
    <t>国际货运代理实务（上册）(第二版）</t>
  </si>
  <si>
    <t>张艰伟、戴华</t>
  </si>
  <si>
    <t>9787542941978</t>
  </si>
  <si>
    <t>立信会计</t>
  </si>
  <si>
    <t>会计电算化操作实务</t>
  </si>
  <si>
    <t>张红梅、李燕</t>
  </si>
  <si>
    <t>9787511456403</t>
  </si>
  <si>
    <t>会计基础与技能实训</t>
  </si>
  <si>
    <t>刘长林、苏慧萍、彭小琳</t>
  </si>
  <si>
    <t>9787112282043</t>
  </si>
  <si>
    <t>中国建筑工业</t>
  </si>
  <si>
    <t>建筑CAD</t>
  </si>
  <si>
    <t>吕红校、于会萍</t>
  </si>
  <si>
    <t>9787111503583</t>
  </si>
  <si>
    <t>建筑装饰材料与构造</t>
  </si>
  <si>
    <t>9787040609684</t>
  </si>
  <si>
    <t>教师教学用书 语文 基础模块 下册</t>
  </si>
  <si>
    <t>9787107251375</t>
  </si>
  <si>
    <t>教育学</t>
  </si>
  <si>
    <t>王道俊</t>
  </si>
  <si>
    <t>9787576349412</t>
  </si>
  <si>
    <t>经济与管理基础（全两册）</t>
  </si>
  <si>
    <t>9787548742234</t>
  </si>
  <si>
    <t>中南大学</t>
  </si>
  <si>
    <t>跨境电子商务客户服务与管理（彩色版）</t>
  </si>
  <si>
    <t>刘习翔</t>
  </si>
  <si>
    <t>9787040494112</t>
  </si>
  <si>
    <t>框架结构施工图及G101平法识图解析（第2版）</t>
  </si>
  <si>
    <t>任波远</t>
  </si>
  <si>
    <t>9787040571868</t>
  </si>
  <si>
    <t>冷菜制作与食品雕刻技艺（第三版）</t>
  </si>
  <si>
    <t>周妙林</t>
  </si>
  <si>
    <t>9787040578270</t>
  </si>
  <si>
    <t>旅游概论（第二版）</t>
  </si>
  <si>
    <t>邵世刚、何山</t>
  </si>
  <si>
    <t>9787040553840</t>
  </si>
  <si>
    <t>旅游概论练习册（第二版）</t>
  </si>
  <si>
    <t>9787040569292</t>
  </si>
  <si>
    <t>烹饪营养与安全（第三版）</t>
  </si>
  <si>
    <t>9787040530117</t>
  </si>
  <si>
    <t>烹饪营养与安全学习指导与训练（第三版）</t>
  </si>
  <si>
    <t>9787040160703</t>
  </si>
  <si>
    <t>生物基础</t>
  </si>
  <si>
    <t>王社光、刘强</t>
  </si>
  <si>
    <t>9787040578232</t>
  </si>
  <si>
    <t>食品营养与卫生（第二版）</t>
  </si>
  <si>
    <t>9787516017500</t>
  </si>
  <si>
    <t>中国建材</t>
  </si>
  <si>
    <t>室内设计手绘表现技法（全彩）</t>
  </si>
  <si>
    <t>文健、王博、杨碧香、邓泰</t>
  </si>
  <si>
    <t>9787040623741</t>
  </si>
  <si>
    <t>数学学习指导与练习 基础模块（下册）（修订版）</t>
  </si>
  <si>
    <t>9787040587401</t>
  </si>
  <si>
    <t>网店推广（第二版）</t>
  </si>
  <si>
    <t>9787040586268</t>
  </si>
  <si>
    <t>网店运营基础（第二版）</t>
  </si>
  <si>
    <t>9787115499608</t>
  </si>
  <si>
    <t>网络服务器搭建配置与管理—Linux版（第3版）</t>
  </si>
  <si>
    <t>杨云、唐柱斌</t>
  </si>
  <si>
    <t>9787040520491</t>
  </si>
  <si>
    <t>微生物基础及应用（第二版）</t>
  </si>
  <si>
    <t>刘建峰、廖湘萍</t>
  </si>
  <si>
    <t>9787504582737</t>
  </si>
  <si>
    <t>无线电调试工（中级）</t>
  </si>
  <si>
    <t>人力资源和社会保障部教材办公室</t>
  </si>
  <si>
    <t>9787121341687</t>
  </si>
  <si>
    <t>物流信息技术</t>
  </si>
  <si>
    <t>李晓媚</t>
  </si>
  <si>
    <t>9787568130905</t>
  </si>
  <si>
    <t>东北师范大学</t>
  </si>
  <si>
    <t>学前儿童发展心理学（第2版）</t>
  </si>
  <si>
    <t>张文军</t>
  </si>
  <si>
    <t>9787521324563</t>
  </si>
  <si>
    <t>英语（基础模块）（2）（学生用书）（2022版）</t>
  </si>
  <si>
    <t>中职英语福建版练习册编写组编</t>
  </si>
  <si>
    <t>9787568423731</t>
  </si>
  <si>
    <t>语文（基础模块）同步检测（下册）［高教新课标］</t>
  </si>
  <si>
    <t>9787040522235</t>
  </si>
  <si>
    <t>纸包装结构设计</t>
  </si>
  <si>
    <t>徐筱</t>
  </si>
  <si>
    <t>9787518721160</t>
  </si>
  <si>
    <t>语文出版</t>
  </si>
  <si>
    <t>中等职业学校学业水平考试学习指导与检测-思想政治（心理健康与职业生涯）</t>
  </si>
  <si>
    <t>9787521336610</t>
  </si>
  <si>
    <t>中职英语基础模块（2）练习册（福建版）（2025版）</t>
  </si>
  <si>
    <t>9787302636298</t>
  </si>
  <si>
    <t>综合布线技术与实验教程（第三版）</t>
  </si>
  <si>
    <t>马丽梅</t>
  </si>
  <si>
    <t>晋江市晋兴职业中专学校教材征订采购</t>
  </si>
  <si>
    <t>预算情况表（2025--2028学年）</t>
  </si>
  <si>
    <t>（一）2025-2026学年教材征订采购预算情况</t>
  </si>
  <si>
    <t>学期</t>
  </si>
  <si>
    <t>教材类别</t>
  </si>
  <si>
    <t>课  程</t>
  </si>
  <si>
    <t>数量（单位册）</t>
  </si>
  <si>
    <t>码洋总计（元）</t>
  </si>
  <si>
    <t>备注</t>
  </si>
  <si>
    <t>25秋季</t>
  </si>
  <si>
    <t>语文、思政、历史</t>
  </si>
  <si>
    <t>正规出版社出版发行</t>
  </si>
  <si>
    <t>专业课程教材</t>
  </si>
  <si>
    <t>根据学校专业课程设置</t>
  </si>
  <si>
    <t>26春季</t>
  </si>
  <si>
    <t>25-26学年</t>
  </si>
  <si>
    <t>说明：根据2024-2025学年度教材采购情况预估2025-2026学年的教材征订采购，教材目录参照2024-2025学年的教材目录清单。</t>
  </si>
  <si>
    <t>（二）2025-2028学年教材征订采购合计预算</t>
  </si>
  <si>
    <t>学年度</t>
  </si>
  <si>
    <t>2025-2026学年</t>
  </si>
  <si>
    <t>2026-2027学年</t>
  </si>
  <si>
    <t>2027-2028学年</t>
  </si>
  <si>
    <t>3年合计</t>
  </si>
  <si>
    <t>2025-2028学年合计</t>
  </si>
  <si>
    <t>说明：根据2025-2026学年的采购预算情况，预算2025-2028学年的采购总预算。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</si>
</sst>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1" fontId="5" fillId="0" borderId="0" xfId="0" applyNumberFormat="1" applyFont="1" applyFill="1" applyAlignment="1">
      <alignment horizontal="left" vertical="center"/>
    </xf>
    <xf numFmtId="177" fontId="8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vertical="center" wrapText="1"/>
    </xf>
    <xf numFmtId="1" fontId="5" fillId="0" borderId="0" xfId="0" applyNumberFormat="1" applyFont="1" applyFill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4"/>
  <sheetViews>
    <sheetView tabSelected="1" workbookViewId="0">
      <selection activeCell="D9" sqref="D9"/>
    </sheetView>
  </sheetViews>
  <sheetFormatPr defaultColWidth="9" defaultRowHeight="20" customHeight="1"/>
  <cols>
    <col min="1" max="1" width="4.33333333333333" style="27" customWidth="1"/>
    <col min="2" max="2" width="15.625" style="29" customWidth="1"/>
    <col min="3" max="3" width="10.25" style="29" customWidth="1"/>
    <col min="4" max="4" width="46.375" style="48" customWidth="1"/>
    <col min="5" max="5" width="13.75" style="29" customWidth="1"/>
    <col min="6" max="6" width="9.89166666666667" style="32" customWidth="1"/>
    <col min="7" max="7" width="8.66666666666667" style="32" customWidth="1"/>
    <col min="8" max="8" width="13" style="33" customWidth="1"/>
    <col min="9" max="9" width="12" style="27" customWidth="1"/>
    <col min="10" max="10" width="12.625" style="33"/>
    <col min="11" max="11" width="11.5" style="33"/>
    <col min="12" max="16384" width="9" style="27"/>
  </cols>
  <sheetData>
    <row r="1" s="27" customFormat="1" ht="20.25" spans="1:1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3"/>
      <c r="K1" s="33"/>
    </row>
    <row r="2" s="27" customFormat="1" ht="18" customHeight="1" spans="1:11">
      <c r="A2" s="35" t="s">
        <v>1</v>
      </c>
      <c r="B2" s="36" t="s">
        <v>2</v>
      </c>
      <c r="C2" s="37" t="s">
        <v>3</v>
      </c>
      <c r="D2" s="37" t="s">
        <v>4</v>
      </c>
      <c r="E2" s="37" t="s">
        <v>5</v>
      </c>
      <c r="F2" s="38" t="s">
        <v>6</v>
      </c>
      <c r="G2" s="38" t="s">
        <v>7</v>
      </c>
      <c r="H2" s="39" t="s">
        <v>8</v>
      </c>
      <c r="I2" s="35" t="s">
        <v>9</v>
      </c>
      <c r="J2" s="33"/>
      <c r="K2" s="33"/>
    </row>
    <row r="3" s="27" customFormat="1" ht="26" customHeight="1" spans="1:11">
      <c r="A3" s="35">
        <v>1</v>
      </c>
      <c r="B3" s="55" t="s">
        <v>10</v>
      </c>
      <c r="C3" s="37" t="s">
        <v>11</v>
      </c>
      <c r="D3" s="37" t="s">
        <v>12</v>
      </c>
      <c r="E3" s="37" t="s">
        <v>13</v>
      </c>
      <c r="F3" s="39">
        <v>19.98</v>
      </c>
      <c r="G3" s="41">
        <v>1450</v>
      </c>
      <c r="H3" s="39">
        <f t="shared" ref="H3:H9" si="0">F3*G3</f>
        <v>28971</v>
      </c>
      <c r="I3" s="35" t="s">
        <v>14</v>
      </c>
      <c r="J3" s="33"/>
      <c r="K3" s="33"/>
    </row>
    <row r="4" s="27" customFormat="1" ht="26" customHeight="1" spans="1:11">
      <c r="A4" s="35">
        <v>2</v>
      </c>
      <c r="B4" s="55" t="s">
        <v>15</v>
      </c>
      <c r="C4" s="37" t="s">
        <v>11</v>
      </c>
      <c r="D4" s="37" t="s">
        <v>16</v>
      </c>
      <c r="E4" s="37" t="s">
        <v>17</v>
      </c>
      <c r="F4" s="39">
        <v>12.25</v>
      </c>
      <c r="G4" s="41">
        <v>1450</v>
      </c>
      <c r="H4" s="39">
        <f t="shared" si="0"/>
        <v>17762.5</v>
      </c>
      <c r="I4" s="35" t="s">
        <v>14</v>
      </c>
      <c r="J4" s="33"/>
      <c r="K4" s="33"/>
    </row>
    <row r="5" s="27" customFormat="1" ht="26" customHeight="1" spans="1:11">
      <c r="A5" s="35">
        <v>4</v>
      </c>
      <c r="B5" s="55" t="s">
        <v>18</v>
      </c>
      <c r="C5" s="37" t="s">
        <v>11</v>
      </c>
      <c r="D5" s="37" t="s">
        <v>19</v>
      </c>
      <c r="E5" s="37" t="s">
        <v>17</v>
      </c>
      <c r="F5" s="39">
        <v>10.15</v>
      </c>
      <c r="G5" s="41">
        <v>1450</v>
      </c>
      <c r="H5" s="39">
        <f t="shared" si="0"/>
        <v>14717.5</v>
      </c>
      <c r="I5" s="35" t="s">
        <v>14</v>
      </c>
      <c r="J5" s="33"/>
      <c r="K5" s="33"/>
    </row>
    <row r="6" s="27" customFormat="1" ht="26" customHeight="1" spans="1:11">
      <c r="A6" s="35">
        <v>5</v>
      </c>
      <c r="B6" s="55" t="s">
        <v>20</v>
      </c>
      <c r="C6" s="37" t="s">
        <v>11</v>
      </c>
      <c r="D6" s="37" t="s">
        <v>21</v>
      </c>
      <c r="E6" s="37" t="s">
        <v>17</v>
      </c>
      <c r="F6" s="39">
        <v>12.25</v>
      </c>
      <c r="G6" s="41">
        <v>1450</v>
      </c>
      <c r="H6" s="39">
        <f t="shared" si="0"/>
        <v>17762.5</v>
      </c>
      <c r="I6" s="35" t="s">
        <v>14</v>
      </c>
      <c r="J6" s="33"/>
      <c r="K6" s="33"/>
    </row>
    <row r="7" s="27" customFormat="1" ht="26" customHeight="1" spans="1:11">
      <c r="A7" s="35">
        <v>6</v>
      </c>
      <c r="B7" s="55" t="s">
        <v>22</v>
      </c>
      <c r="C7" s="37" t="s">
        <v>11</v>
      </c>
      <c r="D7" s="37" t="s">
        <v>23</v>
      </c>
      <c r="E7" s="37" t="s">
        <v>17</v>
      </c>
      <c r="F7" s="39">
        <v>14.35</v>
      </c>
      <c r="G7" s="41">
        <v>1450</v>
      </c>
      <c r="H7" s="39">
        <f t="shared" si="0"/>
        <v>20807.5</v>
      </c>
      <c r="I7" s="35" t="s">
        <v>14</v>
      </c>
      <c r="J7" s="33"/>
      <c r="K7" s="33"/>
    </row>
    <row r="8" s="27" customFormat="1" ht="26" customHeight="1" spans="1:11">
      <c r="A8" s="35">
        <v>7</v>
      </c>
      <c r="B8" s="55" t="s">
        <v>24</v>
      </c>
      <c r="C8" s="37" t="s">
        <v>11</v>
      </c>
      <c r="D8" s="37" t="s">
        <v>25</v>
      </c>
      <c r="E8" s="37" t="s">
        <v>13</v>
      </c>
      <c r="F8" s="39">
        <v>18.55</v>
      </c>
      <c r="G8" s="41">
        <v>1450</v>
      </c>
      <c r="H8" s="39">
        <f t="shared" si="0"/>
        <v>26897.5</v>
      </c>
      <c r="I8" s="35" t="s">
        <v>14</v>
      </c>
      <c r="J8" s="33"/>
      <c r="K8" s="33"/>
    </row>
    <row r="9" s="27" customFormat="1" ht="26" customHeight="1" spans="1:11">
      <c r="A9" s="35">
        <v>8</v>
      </c>
      <c r="B9" s="55" t="s">
        <v>26</v>
      </c>
      <c r="C9" s="37" t="s">
        <v>11</v>
      </c>
      <c r="D9" s="37" t="s">
        <v>27</v>
      </c>
      <c r="E9" s="37" t="s">
        <v>13</v>
      </c>
      <c r="F9" s="39">
        <v>16.45</v>
      </c>
      <c r="G9" s="41">
        <v>1450</v>
      </c>
      <c r="H9" s="39">
        <f t="shared" si="0"/>
        <v>23852.5</v>
      </c>
      <c r="I9" s="35" t="s">
        <v>14</v>
      </c>
      <c r="J9" s="33"/>
      <c r="K9" s="33"/>
    </row>
    <row r="10" s="27" customFormat="1" customHeight="1" spans="1:11">
      <c r="A10" s="37" t="s">
        <v>28</v>
      </c>
      <c r="B10" s="37"/>
      <c r="C10" s="37"/>
      <c r="D10" s="37"/>
      <c r="E10" s="37"/>
      <c r="F10" s="38">
        <f>SUM(G3:G9)</f>
        <v>10150</v>
      </c>
      <c r="G10" s="38"/>
      <c r="H10" s="39">
        <f>SUM(H3:H9)</f>
        <v>150771</v>
      </c>
      <c r="I10" s="35"/>
      <c r="J10" s="33"/>
      <c r="K10" s="33"/>
    </row>
    <row r="11" s="27" customFormat="1" ht="26" customHeight="1" spans="1:11">
      <c r="A11" s="35">
        <v>1</v>
      </c>
      <c r="B11" s="56" t="s">
        <v>29</v>
      </c>
      <c r="C11" s="35" t="s">
        <v>30</v>
      </c>
      <c r="D11" s="37" t="s">
        <v>31</v>
      </c>
      <c r="E11" s="37" t="s">
        <v>32</v>
      </c>
      <c r="F11" s="43">
        <v>58.8</v>
      </c>
      <c r="G11" s="41">
        <v>148</v>
      </c>
      <c r="H11" s="39">
        <f t="shared" ref="H11:H74" si="1">F11*G11</f>
        <v>8702.4</v>
      </c>
      <c r="I11" s="35" t="s">
        <v>33</v>
      </c>
      <c r="J11" s="33"/>
      <c r="K11" s="33"/>
    </row>
    <row r="12" s="27" customFormat="1" ht="26" customHeight="1" spans="1:11">
      <c r="A12" s="35">
        <v>2</v>
      </c>
      <c r="B12" s="55" t="s">
        <v>34</v>
      </c>
      <c r="C12" s="35" t="s">
        <v>35</v>
      </c>
      <c r="D12" s="37" t="s">
        <v>36</v>
      </c>
      <c r="E12" s="37" t="s">
        <v>37</v>
      </c>
      <c r="F12" s="39">
        <v>45</v>
      </c>
      <c r="G12" s="41">
        <v>130</v>
      </c>
      <c r="H12" s="39">
        <f t="shared" si="1"/>
        <v>5850</v>
      </c>
      <c r="I12" s="35" t="s">
        <v>33</v>
      </c>
      <c r="J12" s="33"/>
      <c r="K12" s="33"/>
    </row>
    <row r="13" s="27" customFormat="1" ht="26" customHeight="1" spans="1:11">
      <c r="A13" s="35">
        <v>3</v>
      </c>
      <c r="B13" s="55" t="s">
        <v>38</v>
      </c>
      <c r="C13" s="37" t="s">
        <v>35</v>
      </c>
      <c r="D13" s="37" t="s">
        <v>39</v>
      </c>
      <c r="E13" s="37" t="s">
        <v>40</v>
      </c>
      <c r="F13" s="39">
        <v>35</v>
      </c>
      <c r="G13" s="41">
        <v>1079</v>
      </c>
      <c r="H13" s="39">
        <f t="shared" si="1"/>
        <v>37765</v>
      </c>
      <c r="I13" s="35" t="s">
        <v>33</v>
      </c>
      <c r="J13" s="33"/>
      <c r="K13" s="33"/>
    </row>
    <row r="14" s="27" customFormat="1" ht="26" customHeight="1" spans="1:11">
      <c r="A14" s="35">
        <v>4</v>
      </c>
      <c r="B14" s="55" t="s">
        <v>41</v>
      </c>
      <c r="C14" s="37" t="s">
        <v>42</v>
      </c>
      <c r="D14" s="37" t="s">
        <v>43</v>
      </c>
      <c r="E14" s="37" t="s">
        <v>44</v>
      </c>
      <c r="F14" s="43">
        <v>59</v>
      </c>
      <c r="G14" s="41">
        <v>275</v>
      </c>
      <c r="H14" s="39">
        <f t="shared" si="1"/>
        <v>16225</v>
      </c>
      <c r="I14" s="35" t="s">
        <v>33</v>
      </c>
      <c r="J14" s="33"/>
      <c r="K14" s="33"/>
    </row>
    <row r="15" s="27" customFormat="1" ht="26" customHeight="1" spans="1:11">
      <c r="A15" s="35">
        <v>5</v>
      </c>
      <c r="B15" s="55" t="s">
        <v>45</v>
      </c>
      <c r="C15" s="37" t="s">
        <v>46</v>
      </c>
      <c r="D15" s="37" t="s">
        <v>47</v>
      </c>
      <c r="E15" s="37" t="s">
        <v>48</v>
      </c>
      <c r="F15" s="39">
        <v>35</v>
      </c>
      <c r="G15" s="41">
        <v>109</v>
      </c>
      <c r="H15" s="39">
        <f t="shared" si="1"/>
        <v>3815</v>
      </c>
      <c r="I15" s="35" t="s">
        <v>33</v>
      </c>
      <c r="J15" s="33"/>
      <c r="K15" s="33"/>
    </row>
    <row r="16" s="27" customFormat="1" ht="26" customHeight="1" spans="1:11">
      <c r="A16" s="35">
        <v>6</v>
      </c>
      <c r="B16" s="55" t="s">
        <v>49</v>
      </c>
      <c r="C16" s="37" t="s">
        <v>50</v>
      </c>
      <c r="D16" s="37" t="s">
        <v>51</v>
      </c>
      <c r="E16" s="37" t="s">
        <v>52</v>
      </c>
      <c r="F16" s="39">
        <v>34</v>
      </c>
      <c r="G16" s="41">
        <v>38</v>
      </c>
      <c r="H16" s="39">
        <f t="shared" si="1"/>
        <v>1292</v>
      </c>
      <c r="I16" s="35" t="s">
        <v>33</v>
      </c>
      <c r="J16" s="33"/>
      <c r="K16" s="33"/>
    </row>
    <row r="17" s="27" customFormat="1" ht="26" customHeight="1" spans="1:11">
      <c r="A17" s="35">
        <v>7</v>
      </c>
      <c r="B17" s="55" t="s">
        <v>53</v>
      </c>
      <c r="C17" s="37" t="s">
        <v>54</v>
      </c>
      <c r="D17" s="37" t="s">
        <v>55</v>
      </c>
      <c r="E17" s="37" t="s">
        <v>56</v>
      </c>
      <c r="F17" s="39">
        <v>40</v>
      </c>
      <c r="G17" s="41">
        <v>89</v>
      </c>
      <c r="H17" s="39">
        <f t="shared" si="1"/>
        <v>3560</v>
      </c>
      <c r="I17" s="35" t="s">
        <v>33</v>
      </c>
      <c r="J17" s="33"/>
      <c r="K17" s="33"/>
    </row>
    <row r="18" s="27" customFormat="1" ht="26" customHeight="1" spans="1:11">
      <c r="A18" s="35">
        <v>8</v>
      </c>
      <c r="B18" s="55" t="s">
        <v>57</v>
      </c>
      <c r="C18" s="37" t="s">
        <v>58</v>
      </c>
      <c r="D18" s="37" t="s">
        <v>59</v>
      </c>
      <c r="E18" s="37" t="s">
        <v>60</v>
      </c>
      <c r="F18" s="39">
        <v>39.8</v>
      </c>
      <c r="G18" s="41">
        <v>43</v>
      </c>
      <c r="H18" s="39">
        <f t="shared" si="1"/>
        <v>1711.4</v>
      </c>
      <c r="I18" s="35" t="s">
        <v>33</v>
      </c>
      <c r="J18" s="33"/>
      <c r="K18" s="33"/>
    </row>
    <row r="19" s="27" customFormat="1" ht="26" customHeight="1" spans="1:11">
      <c r="A19" s="35">
        <v>9</v>
      </c>
      <c r="B19" s="55" t="s">
        <v>61</v>
      </c>
      <c r="C19" s="37" t="s">
        <v>62</v>
      </c>
      <c r="D19" s="37" t="s">
        <v>63</v>
      </c>
      <c r="E19" s="37" t="s">
        <v>64</v>
      </c>
      <c r="F19" s="43">
        <v>58</v>
      </c>
      <c r="G19" s="41">
        <v>132</v>
      </c>
      <c r="H19" s="39">
        <f t="shared" si="1"/>
        <v>7656</v>
      </c>
      <c r="I19" s="35" t="s">
        <v>33</v>
      </c>
      <c r="J19" s="33"/>
      <c r="K19" s="33"/>
    </row>
    <row r="20" s="27" customFormat="1" ht="26" customHeight="1" spans="1:11">
      <c r="A20" s="35">
        <v>10</v>
      </c>
      <c r="B20" s="57" t="s">
        <v>65</v>
      </c>
      <c r="C20" s="40" t="s">
        <v>66</v>
      </c>
      <c r="D20" s="40" t="s">
        <v>67</v>
      </c>
      <c r="E20" s="37" t="s">
        <v>68</v>
      </c>
      <c r="F20" s="49">
        <v>49</v>
      </c>
      <c r="G20" s="41">
        <v>104</v>
      </c>
      <c r="H20" s="39">
        <f t="shared" si="1"/>
        <v>5096</v>
      </c>
      <c r="I20" s="35" t="s">
        <v>33</v>
      </c>
      <c r="J20" s="33"/>
      <c r="K20" s="33"/>
    </row>
    <row r="21" s="27" customFormat="1" ht="26" customHeight="1" spans="1:11">
      <c r="A21" s="35">
        <v>11</v>
      </c>
      <c r="B21" s="55" t="s">
        <v>69</v>
      </c>
      <c r="C21" s="37" t="s">
        <v>66</v>
      </c>
      <c r="D21" s="37" t="s">
        <v>70</v>
      </c>
      <c r="E21" s="37" t="s">
        <v>71</v>
      </c>
      <c r="F21" s="39">
        <v>39.8</v>
      </c>
      <c r="G21" s="41">
        <v>46</v>
      </c>
      <c r="H21" s="39">
        <f t="shared" si="1"/>
        <v>1830.8</v>
      </c>
      <c r="I21" s="35" t="s">
        <v>33</v>
      </c>
      <c r="J21" s="33"/>
      <c r="K21" s="33"/>
    </row>
    <row r="22" s="27" customFormat="1" ht="26" customHeight="1" spans="1:11">
      <c r="A22" s="35">
        <v>12</v>
      </c>
      <c r="B22" s="56" t="s">
        <v>72</v>
      </c>
      <c r="C22" s="35" t="s">
        <v>66</v>
      </c>
      <c r="D22" s="37" t="s">
        <v>73</v>
      </c>
      <c r="E22" s="37" t="s">
        <v>74</v>
      </c>
      <c r="F22" s="39">
        <v>42</v>
      </c>
      <c r="G22" s="41">
        <v>44</v>
      </c>
      <c r="H22" s="39">
        <f t="shared" si="1"/>
        <v>1848</v>
      </c>
      <c r="I22" s="35" t="s">
        <v>33</v>
      </c>
      <c r="J22" s="33"/>
      <c r="K22" s="33"/>
    </row>
    <row r="23" s="27" customFormat="1" ht="26" customHeight="1" spans="1:11">
      <c r="A23" s="35">
        <v>13</v>
      </c>
      <c r="B23" s="56" t="s">
        <v>75</v>
      </c>
      <c r="C23" s="37" t="s">
        <v>76</v>
      </c>
      <c r="D23" s="37" t="s">
        <v>77</v>
      </c>
      <c r="E23" s="37"/>
      <c r="F23" s="39">
        <v>28</v>
      </c>
      <c r="G23" s="41">
        <v>109</v>
      </c>
      <c r="H23" s="39">
        <f t="shared" si="1"/>
        <v>3052</v>
      </c>
      <c r="I23" s="35" t="s">
        <v>33</v>
      </c>
      <c r="J23" s="33"/>
      <c r="K23" s="33"/>
    </row>
    <row r="24" s="27" customFormat="1" ht="26" customHeight="1" spans="1:11">
      <c r="A24" s="35">
        <v>14</v>
      </c>
      <c r="B24" s="55" t="s">
        <v>78</v>
      </c>
      <c r="C24" s="37" t="s">
        <v>79</v>
      </c>
      <c r="D24" s="37" t="s">
        <v>80</v>
      </c>
      <c r="E24" s="37"/>
      <c r="F24" s="39">
        <v>53</v>
      </c>
      <c r="G24" s="41">
        <v>109</v>
      </c>
      <c r="H24" s="39">
        <f t="shared" si="1"/>
        <v>5777</v>
      </c>
      <c r="I24" s="35" t="s">
        <v>33</v>
      </c>
      <c r="J24" s="33"/>
      <c r="K24" s="33"/>
    </row>
    <row r="25" s="27" customFormat="1" ht="26" customHeight="1" spans="1:11">
      <c r="A25" s="35">
        <v>15</v>
      </c>
      <c r="B25" s="57" t="s">
        <v>81</v>
      </c>
      <c r="C25" s="40" t="s">
        <v>66</v>
      </c>
      <c r="D25" s="40" t="s">
        <v>82</v>
      </c>
      <c r="E25" s="37" t="s">
        <v>83</v>
      </c>
      <c r="F25" s="49">
        <v>39</v>
      </c>
      <c r="G25" s="41">
        <v>32</v>
      </c>
      <c r="H25" s="39">
        <f t="shared" si="1"/>
        <v>1248</v>
      </c>
      <c r="I25" s="35" t="s">
        <v>33</v>
      </c>
      <c r="J25" s="33"/>
      <c r="K25" s="33"/>
    </row>
    <row r="26" s="27" customFormat="1" ht="26" customHeight="1" spans="1:11">
      <c r="A26" s="35">
        <v>16</v>
      </c>
      <c r="B26" s="56" t="s">
        <v>84</v>
      </c>
      <c r="C26" s="35" t="s">
        <v>11</v>
      </c>
      <c r="D26" s="37" t="s">
        <v>85</v>
      </c>
      <c r="E26" s="40" t="s">
        <v>86</v>
      </c>
      <c r="F26" s="39">
        <v>48</v>
      </c>
      <c r="G26" s="41">
        <v>104</v>
      </c>
      <c r="H26" s="39">
        <f t="shared" si="1"/>
        <v>4992</v>
      </c>
      <c r="I26" s="35" t="s">
        <v>33</v>
      </c>
      <c r="J26" s="33"/>
      <c r="K26" s="33"/>
    </row>
    <row r="27" s="27" customFormat="1" ht="26" customHeight="1" spans="1:11">
      <c r="A27" s="35">
        <v>17</v>
      </c>
      <c r="B27" s="55" t="s">
        <v>87</v>
      </c>
      <c r="C27" s="37" t="s">
        <v>11</v>
      </c>
      <c r="D27" s="37" t="s">
        <v>88</v>
      </c>
      <c r="E27" s="37" t="s">
        <v>89</v>
      </c>
      <c r="F27" s="39">
        <v>46.8</v>
      </c>
      <c r="G27" s="41">
        <v>156</v>
      </c>
      <c r="H27" s="39">
        <f t="shared" si="1"/>
        <v>7300.8</v>
      </c>
      <c r="I27" s="35" t="s">
        <v>33</v>
      </c>
      <c r="J27" s="33"/>
      <c r="K27" s="33"/>
    </row>
    <row r="28" s="27" customFormat="1" ht="26" customHeight="1" spans="1:11">
      <c r="A28" s="35">
        <v>18</v>
      </c>
      <c r="B28" s="56" t="s">
        <v>90</v>
      </c>
      <c r="C28" s="35" t="s">
        <v>11</v>
      </c>
      <c r="D28" s="37" t="s">
        <v>91</v>
      </c>
      <c r="E28" s="37" t="s">
        <v>89</v>
      </c>
      <c r="F28" s="39">
        <v>22.6</v>
      </c>
      <c r="G28" s="41">
        <v>156</v>
      </c>
      <c r="H28" s="39">
        <f t="shared" si="1"/>
        <v>3525.6</v>
      </c>
      <c r="I28" s="35" t="s">
        <v>33</v>
      </c>
      <c r="J28" s="33"/>
      <c r="K28" s="33"/>
    </row>
    <row r="29" s="27" customFormat="1" ht="26" customHeight="1" spans="1:11">
      <c r="A29" s="35">
        <v>19</v>
      </c>
      <c r="B29" s="56" t="s">
        <v>92</v>
      </c>
      <c r="C29" s="35" t="s">
        <v>11</v>
      </c>
      <c r="D29" s="37" t="s">
        <v>93</v>
      </c>
      <c r="E29" s="40" t="s">
        <v>94</v>
      </c>
      <c r="F29" s="39">
        <v>43.5</v>
      </c>
      <c r="G29" s="41">
        <v>86</v>
      </c>
      <c r="H29" s="39">
        <f t="shared" si="1"/>
        <v>3741</v>
      </c>
      <c r="I29" s="35" t="s">
        <v>33</v>
      </c>
      <c r="J29" s="33"/>
      <c r="K29" s="33"/>
    </row>
    <row r="30" s="27" customFormat="1" ht="26" customHeight="1" spans="1:11">
      <c r="A30" s="35">
        <v>20</v>
      </c>
      <c r="B30" s="55" t="s">
        <v>95</v>
      </c>
      <c r="C30" s="35" t="s">
        <v>62</v>
      </c>
      <c r="D30" s="37" t="s">
        <v>96</v>
      </c>
      <c r="E30" s="37" t="s">
        <v>97</v>
      </c>
      <c r="F30" s="39">
        <v>49.8</v>
      </c>
      <c r="G30" s="41">
        <v>156</v>
      </c>
      <c r="H30" s="39">
        <f t="shared" si="1"/>
        <v>7768.8</v>
      </c>
      <c r="I30" s="35" t="s">
        <v>33</v>
      </c>
      <c r="J30" s="33"/>
      <c r="K30" s="33"/>
    </row>
    <row r="31" s="27" customFormat="1" ht="26" customHeight="1" spans="1:11">
      <c r="A31" s="35">
        <v>21</v>
      </c>
      <c r="B31" s="55" t="s">
        <v>98</v>
      </c>
      <c r="C31" s="37" t="s">
        <v>99</v>
      </c>
      <c r="D31" s="37" t="s">
        <v>100</v>
      </c>
      <c r="E31" s="37" t="s">
        <v>101</v>
      </c>
      <c r="F31" s="39">
        <v>49</v>
      </c>
      <c r="G31" s="41">
        <v>162</v>
      </c>
      <c r="H31" s="39">
        <f t="shared" si="1"/>
        <v>7938</v>
      </c>
      <c r="I31" s="35" t="s">
        <v>33</v>
      </c>
      <c r="J31" s="33"/>
      <c r="K31" s="33"/>
    </row>
    <row r="32" s="27" customFormat="1" ht="26" customHeight="1" spans="1:11">
      <c r="A32" s="35">
        <v>22</v>
      </c>
      <c r="B32" s="56" t="s">
        <v>102</v>
      </c>
      <c r="C32" s="35" t="s">
        <v>11</v>
      </c>
      <c r="D32" s="37" t="s">
        <v>103</v>
      </c>
      <c r="E32" s="37" t="s">
        <v>104</v>
      </c>
      <c r="F32" s="39">
        <v>52.8</v>
      </c>
      <c r="G32" s="41">
        <v>86</v>
      </c>
      <c r="H32" s="39">
        <f t="shared" si="1"/>
        <v>4540.8</v>
      </c>
      <c r="I32" s="35" t="s">
        <v>33</v>
      </c>
      <c r="J32" s="33"/>
      <c r="K32" s="33"/>
    </row>
    <row r="33" s="27" customFormat="1" ht="26" customHeight="1" spans="1:11">
      <c r="A33" s="35">
        <v>23</v>
      </c>
      <c r="B33" s="55" t="s">
        <v>105</v>
      </c>
      <c r="C33" s="37" t="s">
        <v>66</v>
      </c>
      <c r="D33" s="37" t="s">
        <v>106</v>
      </c>
      <c r="E33" s="37"/>
      <c r="F33" s="39">
        <v>49.8</v>
      </c>
      <c r="G33" s="41">
        <v>52</v>
      </c>
      <c r="H33" s="39">
        <f t="shared" si="1"/>
        <v>2589.6</v>
      </c>
      <c r="I33" s="35" t="s">
        <v>33</v>
      </c>
      <c r="J33" s="33"/>
      <c r="K33" s="33"/>
    </row>
    <row r="34" s="27" customFormat="1" ht="26" customHeight="1" spans="1:11">
      <c r="A34" s="35">
        <v>24</v>
      </c>
      <c r="B34" s="55" t="s">
        <v>107</v>
      </c>
      <c r="C34" s="37" t="s">
        <v>108</v>
      </c>
      <c r="D34" s="37" t="s">
        <v>109</v>
      </c>
      <c r="E34" s="37"/>
      <c r="F34" s="39">
        <v>55</v>
      </c>
      <c r="G34" s="41">
        <v>48</v>
      </c>
      <c r="H34" s="39">
        <f t="shared" si="1"/>
        <v>2640</v>
      </c>
      <c r="I34" s="35" t="s">
        <v>33</v>
      </c>
      <c r="J34" s="33"/>
      <c r="K34" s="33"/>
    </row>
    <row r="35" s="27" customFormat="1" ht="26" customHeight="1" spans="1:11">
      <c r="A35" s="35">
        <v>25</v>
      </c>
      <c r="B35" s="55" t="s">
        <v>110</v>
      </c>
      <c r="C35" s="37" t="s">
        <v>66</v>
      </c>
      <c r="D35" s="37" t="s">
        <v>111</v>
      </c>
      <c r="E35" s="37"/>
      <c r="F35" s="39">
        <v>79.8</v>
      </c>
      <c r="G35" s="41">
        <v>35</v>
      </c>
      <c r="H35" s="39">
        <f t="shared" si="1"/>
        <v>2793</v>
      </c>
      <c r="I35" s="35" t="s">
        <v>33</v>
      </c>
      <c r="J35" s="33"/>
      <c r="K35" s="33"/>
    </row>
    <row r="36" s="27" customFormat="1" ht="26" customHeight="1" spans="1:11">
      <c r="A36" s="35">
        <v>26</v>
      </c>
      <c r="B36" s="56" t="s">
        <v>112</v>
      </c>
      <c r="C36" s="35" t="s">
        <v>113</v>
      </c>
      <c r="D36" s="37" t="s">
        <v>114</v>
      </c>
      <c r="E36" s="37" t="s">
        <v>115</v>
      </c>
      <c r="F36" s="43">
        <v>58</v>
      </c>
      <c r="G36" s="41">
        <v>154</v>
      </c>
      <c r="H36" s="39">
        <f t="shared" si="1"/>
        <v>8932</v>
      </c>
      <c r="I36" s="35" t="s">
        <v>33</v>
      </c>
      <c r="J36" s="33"/>
      <c r="K36" s="33"/>
    </row>
    <row r="37" s="27" customFormat="1" ht="26" customHeight="1" spans="1:11">
      <c r="A37" s="35">
        <v>27</v>
      </c>
      <c r="B37" s="56" t="s">
        <v>116</v>
      </c>
      <c r="C37" s="35" t="s">
        <v>11</v>
      </c>
      <c r="D37" s="37" t="s">
        <v>117</v>
      </c>
      <c r="E37" s="40" t="s">
        <v>118</v>
      </c>
      <c r="F37" s="39">
        <v>28.5</v>
      </c>
      <c r="G37" s="41">
        <v>48</v>
      </c>
      <c r="H37" s="39">
        <f t="shared" si="1"/>
        <v>1368</v>
      </c>
      <c r="I37" s="35" t="s">
        <v>33</v>
      </c>
      <c r="J37" s="33"/>
      <c r="K37" s="33"/>
    </row>
    <row r="38" s="27" customFormat="1" ht="26" customHeight="1" spans="1:11">
      <c r="A38" s="35">
        <v>28</v>
      </c>
      <c r="B38" s="56" t="s">
        <v>119</v>
      </c>
      <c r="C38" s="37" t="s">
        <v>120</v>
      </c>
      <c r="D38" s="37" t="s">
        <v>121</v>
      </c>
      <c r="E38" s="37" t="s">
        <v>122</v>
      </c>
      <c r="F38" s="39">
        <v>49.8</v>
      </c>
      <c r="G38" s="41">
        <v>32</v>
      </c>
      <c r="H38" s="39">
        <f t="shared" si="1"/>
        <v>1593.6</v>
      </c>
      <c r="I38" s="35" t="s">
        <v>33</v>
      </c>
      <c r="J38" s="33"/>
      <c r="K38" s="33"/>
    </row>
    <row r="39" s="27" customFormat="1" ht="26" customHeight="1" spans="1:11">
      <c r="A39" s="35">
        <v>29</v>
      </c>
      <c r="B39" s="55" t="s">
        <v>123</v>
      </c>
      <c r="C39" s="37" t="s">
        <v>124</v>
      </c>
      <c r="D39" s="37" t="s">
        <v>125</v>
      </c>
      <c r="E39" s="37" t="s">
        <v>126</v>
      </c>
      <c r="F39" s="39">
        <v>65</v>
      </c>
      <c r="G39" s="41">
        <v>1</v>
      </c>
      <c r="H39" s="39">
        <f t="shared" si="1"/>
        <v>65</v>
      </c>
      <c r="I39" s="35" t="s">
        <v>33</v>
      </c>
      <c r="J39" s="33"/>
      <c r="K39" s="33"/>
    </row>
    <row r="40" s="27" customFormat="1" ht="26" customHeight="1" spans="1:11">
      <c r="A40" s="35">
        <v>30</v>
      </c>
      <c r="B40" s="55" t="s">
        <v>127</v>
      </c>
      <c r="C40" s="35" t="s">
        <v>35</v>
      </c>
      <c r="D40" s="37" t="s">
        <v>128</v>
      </c>
      <c r="E40" s="40" t="s">
        <v>129</v>
      </c>
      <c r="F40" s="39">
        <v>32</v>
      </c>
      <c r="G40" s="41">
        <v>909</v>
      </c>
      <c r="H40" s="39">
        <f t="shared" si="1"/>
        <v>29088</v>
      </c>
      <c r="I40" s="35" t="s">
        <v>33</v>
      </c>
      <c r="J40" s="33"/>
      <c r="K40" s="33"/>
    </row>
    <row r="41" s="27" customFormat="1" ht="26" customHeight="1" spans="1:11">
      <c r="A41" s="35">
        <v>31</v>
      </c>
      <c r="B41" s="56" t="s">
        <v>130</v>
      </c>
      <c r="C41" s="35" t="s">
        <v>11</v>
      </c>
      <c r="D41" s="37" t="s">
        <v>131</v>
      </c>
      <c r="E41" s="40" t="s">
        <v>132</v>
      </c>
      <c r="F41" s="43">
        <v>59.8</v>
      </c>
      <c r="G41" s="41">
        <v>344</v>
      </c>
      <c r="H41" s="39">
        <f t="shared" si="1"/>
        <v>20571.2</v>
      </c>
      <c r="I41" s="35" t="s">
        <v>33</v>
      </c>
      <c r="J41" s="33"/>
      <c r="K41" s="33"/>
    </row>
    <row r="42" s="27" customFormat="1" ht="26" customHeight="1" spans="1:11">
      <c r="A42" s="35">
        <v>32</v>
      </c>
      <c r="B42" s="55" t="s">
        <v>133</v>
      </c>
      <c r="C42" s="37" t="s">
        <v>66</v>
      </c>
      <c r="D42" s="37" t="s">
        <v>134</v>
      </c>
      <c r="E42" s="37"/>
      <c r="F42" s="39">
        <v>49.8</v>
      </c>
      <c r="G42" s="41">
        <v>54</v>
      </c>
      <c r="H42" s="39">
        <f t="shared" si="1"/>
        <v>2689.2</v>
      </c>
      <c r="I42" s="35" t="s">
        <v>33</v>
      </c>
      <c r="J42" s="33"/>
      <c r="K42" s="33"/>
    </row>
    <row r="43" s="27" customFormat="1" ht="26" customHeight="1" spans="1:11">
      <c r="A43" s="35">
        <v>33</v>
      </c>
      <c r="B43" s="56" t="s">
        <v>135</v>
      </c>
      <c r="C43" s="37" t="s">
        <v>11</v>
      </c>
      <c r="D43" s="37" t="s">
        <v>136</v>
      </c>
      <c r="E43" s="37" t="s">
        <v>137</v>
      </c>
      <c r="F43" s="39">
        <v>32.8</v>
      </c>
      <c r="G43" s="41">
        <v>166</v>
      </c>
      <c r="H43" s="39">
        <f t="shared" si="1"/>
        <v>5444.8</v>
      </c>
      <c r="I43" s="35" t="s">
        <v>33</v>
      </c>
      <c r="J43" s="33"/>
      <c r="K43" s="33"/>
    </row>
    <row r="44" s="27" customFormat="1" ht="26" customHeight="1" spans="1:11">
      <c r="A44" s="35">
        <v>34</v>
      </c>
      <c r="B44" s="57" t="s">
        <v>138</v>
      </c>
      <c r="C44" s="40" t="s">
        <v>139</v>
      </c>
      <c r="D44" s="40" t="s">
        <v>140</v>
      </c>
      <c r="E44" s="37" t="s">
        <v>141</v>
      </c>
      <c r="F44" s="49">
        <v>138</v>
      </c>
      <c r="G44" s="41">
        <v>114</v>
      </c>
      <c r="H44" s="39">
        <f t="shared" si="1"/>
        <v>15732</v>
      </c>
      <c r="I44" s="35" t="s">
        <v>33</v>
      </c>
      <c r="J44" s="33"/>
      <c r="K44" s="33"/>
    </row>
    <row r="45" s="27" customFormat="1" ht="26" customHeight="1" spans="1:11">
      <c r="A45" s="35">
        <v>35</v>
      </c>
      <c r="B45" s="57" t="s">
        <v>142</v>
      </c>
      <c r="C45" s="40" t="s">
        <v>143</v>
      </c>
      <c r="D45" s="40" t="s">
        <v>144</v>
      </c>
      <c r="E45" s="37"/>
      <c r="F45" s="49">
        <v>39.9</v>
      </c>
      <c r="G45" s="41">
        <v>100</v>
      </c>
      <c r="H45" s="39">
        <f t="shared" si="1"/>
        <v>3990</v>
      </c>
      <c r="I45" s="35" t="s">
        <v>33</v>
      </c>
      <c r="J45" s="33"/>
      <c r="K45" s="33"/>
    </row>
    <row r="46" s="27" customFormat="1" ht="26" customHeight="1" spans="1:11">
      <c r="A46" s="35">
        <v>36</v>
      </c>
      <c r="B46" s="55" t="s">
        <v>145</v>
      </c>
      <c r="C46" s="37" t="s">
        <v>143</v>
      </c>
      <c r="D46" s="37" t="s">
        <v>146</v>
      </c>
      <c r="E46" s="37"/>
      <c r="F46" s="43">
        <v>59</v>
      </c>
      <c r="G46" s="41">
        <v>200</v>
      </c>
      <c r="H46" s="39">
        <f t="shared" si="1"/>
        <v>11800</v>
      </c>
      <c r="I46" s="35" t="s">
        <v>33</v>
      </c>
      <c r="J46" s="33"/>
      <c r="K46" s="33"/>
    </row>
    <row r="47" s="27" customFormat="1" ht="26" customHeight="1" spans="1:11">
      <c r="A47" s="35">
        <v>37</v>
      </c>
      <c r="B47" s="56" t="s">
        <v>147</v>
      </c>
      <c r="C47" s="35" t="s">
        <v>11</v>
      </c>
      <c r="D47" s="37" t="s">
        <v>148</v>
      </c>
      <c r="E47" s="40" t="s">
        <v>149</v>
      </c>
      <c r="F47" s="39">
        <v>32</v>
      </c>
      <c r="G47" s="41">
        <v>52</v>
      </c>
      <c r="H47" s="39">
        <f t="shared" si="1"/>
        <v>1664</v>
      </c>
      <c r="I47" s="35" t="s">
        <v>33</v>
      </c>
      <c r="J47" s="33"/>
      <c r="K47" s="33"/>
    </row>
    <row r="48" s="27" customFormat="1" ht="26" customHeight="1" spans="1:11">
      <c r="A48" s="35">
        <v>38</v>
      </c>
      <c r="B48" s="56" t="s">
        <v>150</v>
      </c>
      <c r="C48" s="35" t="s">
        <v>11</v>
      </c>
      <c r="D48" s="37" t="s">
        <v>151</v>
      </c>
      <c r="E48" s="40" t="s">
        <v>152</v>
      </c>
      <c r="F48" s="39">
        <v>28.7</v>
      </c>
      <c r="G48" s="41">
        <v>52</v>
      </c>
      <c r="H48" s="39">
        <f t="shared" si="1"/>
        <v>1492.4</v>
      </c>
      <c r="I48" s="35" t="s">
        <v>33</v>
      </c>
      <c r="J48" s="33"/>
      <c r="K48" s="33"/>
    </row>
    <row r="49" s="27" customFormat="1" ht="26" customHeight="1" spans="1:11">
      <c r="A49" s="35">
        <v>39</v>
      </c>
      <c r="B49" s="56" t="s">
        <v>153</v>
      </c>
      <c r="C49" s="35" t="s">
        <v>11</v>
      </c>
      <c r="D49" s="37" t="s">
        <v>154</v>
      </c>
      <c r="E49" s="40" t="s">
        <v>155</v>
      </c>
      <c r="F49" s="39">
        <v>39.8</v>
      </c>
      <c r="G49" s="41">
        <v>110</v>
      </c>
      <c r="H49" s="39">
        <f t="shared" si="1"/>
        <v>4378</v>
      </c>
      <c r="I49" s="35" t="s">
        <v>33</v>
      </c>
      <c r="J49" s="33"/>
      <c r="K49" s="33"/>
    </row>
    <row r="50" s="27" customFormat="1" ht="26" customHeight="1" spans="1:11">
      <c r="A50" s="35">
        <v>40</v>
      </c>
      <c r="B50" s="56" t="s">
        <v>156</v>
      </c>
      <c r="C50" s="35" t="s">
        <v>11</v>
      </c>
      <c r="D50" s="37" t="s">
        <v>157</v>
      </c>
      <c r="E50" s="37" t="s">
        <v>155</v>
      </c>
      <c r="F50" s="39">
        <v>42.8</v>
      </c>
      <c r="G50" s="41">
        <v>110</v>
      </c>
      <c r="H50" s="39">
        <f t="shared" si="1"/>
        <v>4708</v>
      </c>
      <c r="I50" s="35" t="s">
        <v>33</v>
      </c>
      <c r="J50" s="33"/>
      <c r="K50" s="33"/>
    </row>
    <row r="51" s="27" customFormat="1" ht="26" customHeight="1" spans="1:11">
      <c r="A51" s="35">
        <v>41</v>
      </c>
      <c r="B51" s="55" t="s">
        <v>158</v>
      </c>
      <c r="C51" s="37" t="s">
        <v>58</v>
      </c>
      <c r="D51" s="37" t="s">
        <v>159</v>
      </c>
      <c r="E51" s="37" t="s">
        <v>160</v>
      </c>
      <c r="F51" s="39">
        <v>39.9</v>
      </c>
      <c r="G51" s="41">
        <v>40</v>
      </c>
      <c r="H51" s="39">
        <f t="shared" si="1"/>
        <v>1596</v>
      </c>
      <c r="I51" s="35" t="s">
        <v>33</v>
      </c>
      <c r="J51" s="33"/>
      <c r="K51" s="33"/>
    </row>
    <row r="52" s="27" customFormat="1" ht="28" customHeight="1" spans="1:11">
      <c r="A52" s="35">
        <v>42</v>
      </c>
      <c r="B52" s="55" t="s">
        <v>161</v>
      </c>
      <c r="C52" s="35" t="s">
        <v>62</v>
      </c>
      <c r="D52" s="37" t="s">
        <v>162</v>
      </c>
      <c r="E52" s="37" t="s">
        <v>163</v>
      </c>
      <c r="F52" s="43">
        <v>59</v>
      </c>
      <c r="G52" s="41">
        <v>145</v>
      </c>
      <c r="H52" s="39">
        <f t="shared" si="1"/>
        <v>8555</v>
      </c>
      <c r="I52" s="35" t="s">
        <v>33</v>
      </c>
      <c r="J52" s="33"/>
      <c r="K52" s="33"/>
    </row>
    <row r="53" s="27" customFormat="1" ht="27" spans="1:11">
      <c r="A53" s="35">
        <v>43</v>
      </c>
      <c r="B53" s="55" t="s">
        <v>164</v>
      </c>
      <c r="C53" s="37" t="s">
        <v>165</v>
      </c>
      <c r="D53" s="37" t="s">
        <v>166</v>
      </c>
      <c r="E53" s="37" t="s">
        <v>167</v>
      </c>
      <c r="F53" s="39">
        <v>42.6</v>
      </c>
      <c r="G53" s="41">
        <v>130</v>
      </c>
      <c r="H53" s="39">
        <f t="shared" si="1"/>
        <v>5538</v>
      </c>
      <c r="I53" s="35" t="s">
        <v>33</v>
      </c>
      <c r="J53" s="33"/>
      <c r="K53" s="33"/>
    </row>
    <row r="54" s="27" customFormat="1" ht="26" customHeight="1" spans="1:11">
      <c r="A54" s="35">
        <v>44</v>
      </c>
      <c r="B54" s="55" t="s">
        <v>168</v>
      </c>
      <c r="C54" s="37" t="s">
        <v>62</v>
      </c>
      <c r="D54" s="37" t="s">
        <v>169</v>
      </c>
      <c r="E54" s="37" t="s">
        <v>170</v>
      </c>
      <c r="F54" s="39">
        <v>49</v>
      </c>
      <c r="G54" s="41">
        <v>52</v>
      </c>
      <c r="H54" s="39">
        <f t="shared" si="1"/>
        <v>2548</v>
      </c>
      <c r="I54" s="35" t="s">
        <v>33</v>
      </c>
      <c r="J54" s="33"/>
      <c r="K54" s="33"/>
    </row>
    <row r="55" s="27" customFormat="1" ht="26" customHeight="1" spans="1:11">
      <c r="A55" s="35">
        <v>45</v>
      </c>
      <c r="B55" s="55" t="s">
        <v>171</v>
      </c>
      <c r="C55" s="37" t="s">
        <v>62</v>
      </c>
      <c r="D55" s="37" t="s">
        <v>172</v>
      </c>
      <c r="E55" s="37" t="s">
        <v>173</v>
      </c>
      <c r="F55" s="39">
        <v>32</v>
      </c>
      <c r="G55" s="41">
        <v>52</v>
      </c>
      <c r="H55" s="39">
        <f t="shared" si="1"/>
        <v>1664</v>
      </c>
      <c r="I55" s="35" t="s">
        <v>33</v>
      </c>
      <c r="J55" s="33"/>
      <c r="K55" s="33"/>
    </row>
    <row r="56" s="27" customFormat="1" ht="26" customHeight="1" spans="1:11">
      <c r="A56" s="35">
        <v>46</v>
      </c>
      <c r="B56" s="57" t="s">
        <v>174</v>
      </c>
      <c r="C56" s="40" t="s">
        <v>62</v>
      </c>
      <c r="D56" s="40" t="s">
        <v>175</v>
      </c>
      <c r="E56" s="37" t="s">
        <v>176</v>
      </c>
      <c r="F56" s="49">
        <v>49.8</v>
      </c>
      <c r="G56" s="41">
        <v>32</v>
      </c>
      <c r="H56" s="39">
        <f t="shared" si="1"/>
        <v>1593.6</v>
      </c>
      <c r="I56" s="35" t="s">
        <v>33</v>
      </c>
      <c r="J56" s="33"/>
      <c r="K56" s="33"/>
    </row>
    <row r="57" s="27" customFormat="1" ht="26" customHeight="1" spans="1:11">
      <c r="A57" s="35">
        <v>47</v>
      </c>
      <c r="B57" s="56" t="s">
        <v>177</v>
      </c>
      <c r="C57" s="35" t="s">
        <v>11</v>
      </c>
      <c r="D57" s="37" t="s">
        <v>178</v>
      </c>
      <c r="E57" s="40" t="s">
        <v>179</v>
      </c>
      <c r="F57" s="39">
        <v>39.8</v>
      </c>
      <c r="G57" s="41">
        <v>116</v>
      </c>
      <c r="H57" s="39">
        <f t="shared" si="1"/>
        <v>4616.8</v>
      </c>
      <c r="I57" s="35" t="s">
        <v>33</v>
      </c>
      <c r="J57" s="33"/>
      <c r="K57" s="33"/>
    </row>
    <row r="58" s="27" customFormat="1" ht="26" customHeight="1" spans="1:11">
      <c r="A58" s="35">
        <v>48</v>
      </c>
      <c r="B58" s="55" t="s">
        <v>180</v>
      </c>
      <c r="C58" s="37" t="s">
        <v>62</v>
      </c>
      <c r="D58" s="37" t="s">
        <v>181</v>
      </c>
      <c r="E58" s="37" t="s">
        <v>182</v>
      </c>
      <c r="F58" s="39">
        <v>39</v>
      </c>
      <c r="G58" s="41">
        <v>32</v>
      </c>
      <c r="H58" s="39">
        <f t="shared" si="1"/>
        <v>1248</v>
      </c>
      <c r="I58" s="35" t="s">
        <v>33</v>
      </c>
      <c r="J58" s="33"/>
      <c r="K58" s="33"/>
    </row>
    <row r="59" s="27" customFormat="1" ht="26" customHeight="1" spans="1:11">
      <c r="A59" s="35">
        <v>49</v>
      </c>
      <c r="B59" s="55" t="s">
        <v>183</v>
      </c>
      <c r="C59" s="37" t="s">
        <v>62</v>
      </c>
      <c r="D59" s="37" t="s">
        <v>184</v>
      </c>
      <c r="E59" s="37" t="s">
        <v>185</v>
      </c>
      <c r="F59" s="39">
        <v>28</v>
      </c>
      <c r="G59" s="41">
        <v>69</v>
      </c>
      <c r="H59" s="39">
        <f t="shared" si="1"/>
        <v>1932</v>
      </c>
      <c r="I59" s="35" t="s">
        <v>33</v>
      </c>
      <c r="J59" s="33"/>
      <c r="K59" s="33"/>
    </row>
    <row r="60" s="27" customFormat="1" ht="26" customHeight="1" spans="1:11">
      <c r="A60" s="35">
        <v>50</v>
      </c>
      <c r="B60" s="55" t="s">
        <v>186</v>
      </c>
      <c r="C60" s="37" t="s">
        <v>62</v>
      </c>
      <c r="D60" s="37" t="s">
        <v>187</v>
      </c>
      <c r="E60" s="37" t="s">
        <v>188</v>
      </c>
      <c r="F60" s="39">
        <v>49.9</v>
      </c>
      <c r="G60" s="41">
        <v>84</v>
      </c>
      <c r="H60" s="39">
        <f t="shared" si="1"/>
        <v>4191.6</v>
      </c>
      <c r="I60" s="35" t="s">
        <v>33</v>
      </c>
      <c r="J60" s="33"/>
      <c r="K60" s="33"/>
    </row>
    <row r="61" s="27" customFormat="1" ht="26" customHeight="1" spans="1:11">
      <c r="A61" s="35">
        <v>51</v>
      </c>
      <c r="B61" s="55" t="s">
        <v>189</v>
      </c>
      <c r="C61" s="37" t="s">
        <v>62</v>
      </c>
      <c r="D61" s="37" t="s">
        <v>190</v>
      </c>
      <c r="E61" s="37" t="s">
        <v>191</v>
      </c>
      <c r="F61" s="43">
        <v>58</v>
      </c>
      <c r="G61" s="41">
        <v>184</v>
      </c>
      <c r="H61" s="39">
        <f t="shared" si="1"/>
        <v>10672</v>
      </c>
      <c r="I61" s="35" t="s">
        <v>33</v>
      </c>
      <c r="J61" s="33"/>
      <c r="K61" s="33"/>
    </row>
    <row r="62" s="27" customFormat="1" ht="26" customHeight="1" spans="1:11">
      <c r="A62" s="35">
        <v>52</v>
      </c>
      <c r="B62" s="55" t="s">
        <v>192</v>
      </c>
      <c r="C62" s="37" t="s">
        <v>11</v>
      </c>
      <c r="D62" s="37" t="s">
        <v>193</v>
      </c>
      <c r="E62" s="37" t="s">
        <v>194</v>
      </c>
      <c r="F62" s="39">
        <v>60</v>
      </c>
      <c r="G62" s="41">
        <v>8</v>
      </c>
      <c r="H62" s="39">
        <f t="shared" si="1"/>
        <v>480</v>
      </c>
      <c r="I62" s="35" t="s">
        <v>33</v>
      </c>
      <c r="J62" s="33"/>
      <c r="K62" s="33"/>
    </row>
    <row r="63" s="27" customFormat="1" ht="26" customHeight="1" spans="1:11">
      <c r="A63" s="35">
        <v>53</v>
      </c>
      <c r="B63" s="55" t="s">
        <v>195</v>
      </c>
      <c r="C63" s="37" t="s">
        <v>11</v>
      </c>
      <c r="D63" s="37" t="s">
        <v>196</v>
      </c>
      <c r="E63" s="37" t="s">
        <v>194</v>
      </c>
      <c r="F63" s="39">
        <v>75</v>
      </c>
      <c r="G63" s="41">
        <v>110</v>
      </c>
      <c r="H63" s="39">
        <f t="shared" si="1"/>
        <v>8250</v>
      </c>
      <c r="I63" s="35" t="s">
        <v>33</v>
      </c>
      <c r="J63" s="33"/>
      <c r="K63" s="33"/>
    </row>
    <row r="64" s="27" customFormat="1" ht="26" customHeight="1" spans="1:11">
      <c r="A64" s="35">
        <v>54</v>
      </c>
      <c r="B64" s="55" t="s">
        <v>197</v>
      </c>
      <c r="C64" s="37" t="s">
        <v>11</v>
      </c>
      <c r="D64" s="37" t="s">
        <v>198</v>
      </c>
      <c r="E64" s="37" t="s">
        <v>199</v>
      </c>
      <c r="F64" s="43">
        <v>58</v>
      </c>
      <c r="G64" s="41">
        <v>4</v>
      </c>
      <c r="H64" s="39">
        <f t="shared" si="1"/>
        <v>232</v>
      </c>
      <c r="I64" s="35" t="s">
        <v>33</v>
      </c>
      <c r="J64" s="33"/>
      <c r="K64" s="33"/>
    </row>
    <row r="65" s="27" customFormat="1" ht="26" customHeight="1" spans="1:11">
      <c r="A65" s="35">
        <v>55</v>
      </c>
      <c r="B65" s="55" t="s">
        <v>200</v>
      </c>
      <c r="C65" s="37" t="s">
        <v>11</v>
      </c>
      <c r="D65" s="37" t="s">
        <v>201</v>
      </c>
      <c r="E65" s="37" t="s">
        <v>199</v>
      </c>
      <c r="F65" s="39">
        <v>38.5</v>
      </c>
      <c r="G65" s="41">
        <v>20</v>
      </c>
      <c r="H65" s="39">
        <f t="shared" si="1"/>
        <v>770</v>
      </c>
      <c r="I65" s="35" t="s">
        <v>33</v>
      </c>
      <c r="J65" s="33"/>
      <c r="K65" s="33"/>
    </row>
    <row r="66" s="27" customFormat="1" ht="26" customHeight="1" spans="1:11">
      <c r="A66" s="35">
        <v>56</v>
      </c>
      <c r="B66" s="55" t="s">
        <v>202</v>
      </c>
      <c r="C66" s="37" t="s">
        <v>79</v>
      </c>
      <c r="D66" s="37" t="s">
        <v>203</v>
      </c>
      <c r="E66" s="37" t="s">
        <v>204</v>
      </c>
      <c r="F66" s="39">
        <v>68</v>
      </c>
      <c r="G66" s="41">
        <v>188</v>
      </c>
      <c r="H66" s="39">
        <f t="shared" si="1"/>
        <v>12784</v>
      </c>
      <c r="I66" s="35" t="s">
        <v>33</v>
      </c>
      <c r="J66" s="33"/>
      <c r="K66" s="33"/>
    </row>
    <row r="67" s="27" customFormat="1" ht="26" customHeight="1" spans="1:11">
      <c r="A67" s="35">
        <v>57</v>
      </c>
      <c r="B67" s="55" t="s">
        <v>205</v>
      </c>
      <c r="C67" s="37" t="s">
        <v>58</v>
      </c>
      <c r="D67" s="37" t="s">
        <v>206</v>
      </c>
      <c r="E67" s="37" t="s">
        <v>207</v>
      </c>
      <c r="F67" s="43">
        <v>58.5</v>
      </c>
      <c r="G67" s="41">
        <v>145</v>
      </c>
      <c r="H67" s="39">
        <f t="shared" si="1"/>
        <v>8482.5</v>
      </c>
      <c r="I67" s="35" t="s">
        <v>33</v>
      </c>
      <c r="J67" s="33"/>
      <c r="K67" s="33"/>
    </row>
    <row r="68" s="27" customFormat="1" ht="26" customHeight="1" spans="1:11">
      <c r="A68" s="35">
        <v>58</v>
      </c>
      <c r="B68" s="55" t="s">
        <v>208</v>
      </c>
      <c r="C68" s="37" t="s">
        <v>209</v>
      </c>
      <c r="D68" s="37" t="s">
        <v>210</v>
      </c>
      <c r="E68" s="37" t="s">
        <v>211</v>
      </c>
      <c r="F68" s="43">
        <v>59.9</v>
      </c>
      <c r="G68" s="41">
        <v>187</v>
      </c>
      <c r="H68" s="39">
        <f t="shared" si="1"/>
        <v>11201.3</v>
      </c>
      <c r="I68" s="35" t="s">
        <v>33</v>
      </c>
      <c r="J68" s="33"/>
      <c r="K68" s="33"/>
    </row>
    <row r="69" s="27" customFormat="1" ht="26" customHeight="1" spans="1:11">
      <c r="A69" s="35">
        <v>59</v>
      </c>
      <c r="B69" s="56" t="s">
        <v>212</v>
      </c>
      <c r="C69" s="35" t="s">
        <v>11</v>
      </c>
      <c r="D69" s="37" t="s">
        <v>213</v>
      </c>
      <c r="E69" s="37" t="s">
        <v>214</v>
      </c>
      <c r="F69" s="39">
        <v>46.8</v>
      </c>
      <c r="G69" s="41">
        <v>54</v>
      </c>
      <c r="H69" s="39">
        <f t="shared" si="1"/>
        <v>2527.2</v>
      </c>
      <c r="I69" s="35" t="s">
        <v>33</v>
      </c>
      <c r="J69" s="33"/>
      <c r="K69" s="33"/>
    </row>
    <row r="70" s="27" customFormat="1" ht="26" customHeight="1" spans="1:11">
      <c r="A70" s="35">
        <v>60</v>
      </c>
      <c r="B70" s="55" t="s">
        <v>215</v>
      </c>
      <c r="C70" s="35" t="s">
        <v>11</v>
      </c>
      <c r="D70" s="37" t="s">
        <v>216</v>
      </c>
      <c r="E70" s="40" t="s">
        <v>217</v>
      </c>
      <c r="F70" s="39">
        <v>22.7</v>
      </c>
      <c r="G70" s="41">
        <v>38</v>
      </c>
      <c r="H70" s="39">
        <f t="shared" si="1"/>
        <v>862.6</v>
      </c>
      <c r="I70" s="35" t="s">
        <v>33</v>
      </c>
      <c r="J70" s="33"/>
      <c r="K70" s="33"/>
    </row>
    <row r="71" s="27" customFormat="1" ht="26" customHeight="1" spans="1:11">
      <c r="A71" s="35">
        <v>61</v>
      </c>
      <c r="B71" s="56" t="s">
        <v>218</v>
      </c>
      <c r="C71" s="35" t="s">
        <v>113</v>
      </c>
      <c r="D71" s="37" t="s">
        <v>219</v>
      </c>
      <c r="E71" s="37" t="s">
        <v>220</v>
      </c>
      <c r="F71" s="43">
        <v>59.8</v>
      </c>
      <c r="G71" s="41">
        <v>135</v>
      </c>
      <c r="H71" s="39">
        <f t="shared" si="1"/>
        <v>8073</v>
      </c>
      <c r="I71" s="35" t="s">
        <v>33</v>
      </c>
      <c r="J71" s="33"/>
      <c r="K71" s="33"/>
    </row>
    <row r="72" s="27" customFormat="1" ht="26" customHeight="1" spans="1:11">
      <c r="A72" s="35">
        <v>62</v>
      </c>
      <c r="B72" s="55" t="s">
        <v>221</v>
      </c>
      <c r="C72" s="35" t="s">
        <v>11</v>
      </c>
      <c r="D72" s="37" t="s">
        <v>222</v>
      </c>
      <c r="E72" s="37" t="s">
        <v>223</v>
      </c>
      <c r="F72" s="39">
        <v>21</v>
      </c>
      <c r="G72" s="41">
        <v>140</v>
      </c>
      <c r="H72" s="39">
        <f t="shared" si="1"/>
        <v>2940</v>
      </c>
      <c r="I72" s="35" t="s">
        <v>33</v>
      </c>
      <c r="J72" s="33"/>
      <c r="K72" s="33"/>
    </row>
    <row r="73" s="27" customFormat="1" ht="26" customHeight="1" spans="1:11">
      <c r="A73" s="35">
        <v>63</v>
      </c>
      <c r="B73" s="55" t="s">
        <v>224</v>
      </c>
      <c r="C73" s="35" t="s">
        <v>11</v>
      </c>
      <c r="D73" s="37" t="s">
        <v>225</v>
      </c>
      <c r="E73" s="37" t="s">
        <v>226</v>
      </c>
      <c r="F73" s="39">
        <v>41.8</v>
      </c>
      <c r="G73" s="41">
        <v>190</v>
      </c>
      <c r="H73" s="39">
        <f t="shared" si="1"/>
        <v>7942</v>
      </c>
      <c r="I73" s="35" t="s">
        <v>33</v>
      </c>
      <c r="J73" s="33"/>
      <c r="K73" s="33"/>
    </row>
    <row r="74" s="27" customFormat="1" ht="26" customHeight="1" spans="1:11">
      <c r="A74" s="35">
        <v>64</v>
      </c>
      <c r="B74" s="55" t="s">
        <v>227</v>
      </c>
      <c r="C74" s="35" t="s">
        <v>11</v>
      </c>
      <c r="D74" s="37" t="s">
        <v>228</v>
      </c>
      <c r="E74" s="37" t="s">
        <v>229</v>
      </c>
      <c r="F74" s="39">
        <v>31</v>
      </c>
      <c r="G74" s="41">
        <v>190</v>
      </c>
      <c r="H74" s="39">
        <f t="shared" si="1"/>
        <v>5890</v>
      </c>
      <c r="I74" s="35" t="s">
        <v>33</v>
      </c>
      <c r="J74" s="33"/>
      <c r="K74" s="33"/>
    </row>
    <row r="75" s="27" customFormat="1" ht="26" customHeight="1" spans="1:11">
      <c r="A75" s="35">
        <v>65</v>
      </c>
      <c r="B75" s="55" t="s">
        <v>230</v>
      </c>
      <c r="C75" s="37" t="s">
        <v>66</v>
      </c>
      <c r="D75" s="37" t="s">
        <v>231</v>
      </c>
      <c r="E75" s="37" t="s">
        <v>232</v>
      </c>
      <c r="F75" s="39">
        <v>49.8</v>
      </c>
      <c r="G75" s="41">
        <v>32</v>
      </c>
      <c r="H75" s="39">
        <f t="shared" ref="H75:H138" si="2">F75*G75</f>
        <v>1593.6</v>
      </c>
      <c r="I75" s="35" t="s">
        <v>33</v>
      </c>
      <c r="J75" s="33"/>
      <c r="K75" s="33"/>
    </row>
    <row r="76" s="27" customFormat="1" ht="26" customHeight="1" spans="1:11">
      <c r="A76" s="35">
        <v>66</v>
      </c>
      <c r="B76" s="56" t="s">
        <v>233</v>
      </c>
      <c r="C76" s="35" t="s">
        <v>11</v>
      </c>
      <c r="D76" s="37" t="s">
        <v>234</v>
      </c>
      <c r="E76" s="40" t="s">
        <v>235</v>
      </c>
      <c r="F76" s="39">
        <v>43.9</v>
      </c>
      <c r="G76" s="41">
        <v>85</v>
      </c>
      <c r="H76" s="39">
        <f t="shared" si="2"/>
        <v>3731.5</v>
      </c>
      <c r="I76" s="35" t="s">
        <v>33</v>
      </c>
      <c r="J76" s="33"/>
      <c r="K76" s="33"/>
    </row>
    <row r="77" s="27" customFormat="1" ht="26" customHeight="1" spans="1:11">
      <c r="A77" s="35">
        <v>67</v>
      </c>
      <c r="B77" s="56" t="s">
        <v>236</v>
      </c>
      <c r="C77" s="35" t="s">
        <v>11</v>
      </c>
      <c r="D77" s="37" t="s">
        <v>237</v>
      </c>
      <c r="E77" s="37" t="s">
        <v>238</v>
      </c>
      <c r="F77" s="39">
        <v>39.6</v>
      </c>
      <c r="G77" s="41">
        <v>85</v>
      </c>
      <c r="H77" s="39">
        <f t="shared" si="2"/>
        <v>3366</v>
      </c>
      <c r="I77" s="35" t="s">
        <v>33</v>
      </c>
      <c r="J77" s="33"/>
      <c r="K77" s="33"/>
    </row>
    <row r="78" s="27" customFormat="1" ht="26" customHeight="1" spans="1:11">
      <c r="A78" s="35">
        <v>68</v>
      </c>
      <c r="B78" s="57" t="s">
        <v>239</v>
      </c>
      <c r="C78" s="40" t="s">
        <v>66</v>
      </c>
      <c r="D78" s="40" t="s">
        <v>240</v>
      </c>
      <c r="E78" s="37" t="s">
        <v>241</v>
      </c>
      <c r="F78" s="49">
        <v>42</v>
      </c>
      <c r="G78" s="41">
        <v>162</v>
      </c>
      <c r="H78" s="39">
        <f t="shared" si="2"/>
        <v>6804</v>
      </c>
      <c r="I78" s="35" t="s">
        <v>33</v>
      </c>
      <c r="J78" s="33"/>
      <c r="K78" s="33"/>
    </row>
    <row r="79" s="27" customFormat="1" ht="26" customHeight="1" spans="1:11">
      <c r="A79" s="35">
        <v>69</v>
      </c>
      <c r="B79" s="56" t="s">
        <v>242</v>
      </c>
      <c r="C79" s="35" t="s">
        <v>11</v>
      </c>
      <c r="D79" s="37" t="s">
        <v>243</v>
      </c>
      <c r="E79" s="40" t="s">
        <v>244</v>
      </c>
      <c r="F79" s="39">
        <v>49.8</v>
      </c>
      <c r="G79" s="41">
        <v>68</v>
      </c>
      <c r="H79" s="39">
        <f t="shared" si="2"/>
        <v>3386.4</v>
      </c>
      <c r="I79" s="35" t="s">
        <v>33</v>
      </c>
      <c r="J79" s="33"/>
      <c r="K79" s="33"/>
    </row>
    <row r="80" s="27" customFormat="1" ht="26" customHeight="1" spans="1:11">
      <c r="A80" s="35">
        <v>70</v>
      </c>
      <c r="B80" s="56" t="s">
        <v>245</v>
      </c>
      <c r="C80" s="35" t="s">
        <v>11</v>
      </c>
      <c r="D80" s="37" t="s">
        <v>246</v>
      </c>
      <c r="E80" s="40" t="s">
        <v>247</v>
      </c>
      <c r="F80" s="39">
        <v>46</v>
      </c>
      <c r="G80" s="41">
        <v>192</v>
      </c>
      <c r="H80" s="39">
        <f t="shared" si="2"/>
        <v>8832</v>
      </c>
      <c r="I80" s="35" t="s">
        <v>33</v>
      </c>
      <c r="J80" s="33"/>
      <c r="K80" s="33"/>
    </row>
    <row r="81" s="27" customFormat="1" ht="26" customHeight="1" spans="1:11">
      <c r="A81" s="35">
        <v>71</v>
      </c>
      <c r="B81" s="57" t="s">
        <v>248</v>
      </c>
      <c r="C81" s="40" t="s">
        <v>143</v>
      </c>
      <c r="D81" s="40" t="s">
        <v>249</v>
      </c>
      <c r="E81" s="37"/>
      <c r="F81" s="49">
        <v>32</v>
      </c>
      <c r="G81" s="41">
        <v>88</v>
      </c>
      <c r="H81" s="39">
        <f t="shared" si="2"/>
        <v>2816</v>
      </c>
      <c r="I81" s="35" t="s">
        <v>33</v>
      </c>
      <c r="J81" s="33"/>
      <c r="K81" s="33"/>
    </row>
    <row r="82" s="27" customFormat="1" ht="26" customHeight="1" spans="1:11">
      <c r="A82" s="35">
        <v>72</v>
      </c>
      <c r="B82" s="55" t="s">
        <v>250</v>
      </c>
      <c r="C82" s="37" t="s">
        <v>66</v>
      </c>
      <c r="D82" s="37" t="s">
        <v>251</v>
      </c>
      <c r="E82" s="37"/>
      <c r="F82" s="39">
        <v>49.8</v>
      </c>
      <c r="G82" s="41">
        <v>52</v>
      </c>
      <c r="H82" s="39">
        <f t="shared" si="2"/>
        <v>2589.6</v>
      </c>
      <c r="I82" s="35" t="s">
        <v>33</v>
      </c>
      <c r="J82" s="33"/>
      <c r="K82" s="33"/>
    </row>
    <row r="83" s="27" customFormat="1" ht="26" customHeight="1" spans="1:11">
      <c r="A83" s="35">
        <v>73</v>
      </c>
      <c r="B83" s="55" t="s">
        <v>252</v>
      </c>
      <c r="C83" s="37" t="s">
        <v>66</v>
      </c>
      <c r="D83" s="37" t="s">
        <v>253</v>
      </c>
      <c r="E83" s="37" t="s">
        <v>254</v>
      </c>
      <c r="F83" s="39">
        <v>46</v>
      </c>
      <c r="G83" s="41">
        <v>54</v>
      </c>
      <c r="H83" s="39">
        <f t="shared" si="2"/>
        <v>2484</v>
      </c>
      <c r="I83" s="35" t="s">
        <v>33</v>
      </c>
      <c r="J83" s="33"/>
      <c r="K83" s="33"/>
    </row>
    <row r="84" s="27" customFormat="1" ht="26" customHeight="1" spans="1:11">
      <c r="A84" s="35">
        <v>74</v>
      </c>
      <c r="B84" s="55" t="s">
        <v>255</v>
      </c>
      <c r="C84" s="37" t="s">
        <v>66</v>
      </c>
      <c r="D84" s="37" t="s">
        <v>256</v>
      </c>
      <c r="E84" s="37" t="s">
        <v>257</v>
      </c>
      <c r="F84" s="39">
        <v>79.8</v>
      </c>
      <c r="G84" s="41">
        <v>32</v>
      </c>
      <c r="H84" s="39">
        <f t="shared" si="2"/>
        <v>2553.6</v>
      </c>
      <c r="I84" s="35" t="s">
        <v>33</v>
      </c>
      <c r="J84" s="33"/>
      <c r="K84" s="33"/>
    </row>
    <row r="85" s="27" customFormat="1" ht="26" customHeight="1" spans="1:11">
      <c r="A85" s="35">
        <v>75</v>
      </c>
      <c r="B85" s="55" t="s">
        <v>258</v>
      </c>
      <c r="C85" s="37" t="s">
        <v>35</v>
      </c>
      <c r="D85" s="37" t="s">
        <v>259</v>
      </c>
      <c r="E85" s="37" t="s">
        <v>260</v>
      </c>
      <c r="F85" s="39">
        <v>48</v>
      </c>
      <c r="G85" s="41">
        <v>52</v>
      </c>
      <c r="H85" s="39">
        <f t="shared" si="2"/>
        <v>2496</v>
      </c>
      <c r="I85" s="35" t="s">
        <v>33</v>
      </c>
      <c r="J85" s="33"/>
      <c r="K85" s="33"/>
    </row>
    <row r="86" s="27" customFormat="1" ht="26" customHeight="1" spans="1:11">
      <c r="A86" s="35">
        <v>76</v>
      </c>
      <c r="B86" s="55" t="s">
        <v>261</v>
      </c>
      <c r="C86" s="37" t="s">
        <v>35</v>
      </c>
      <c r="D86" s="37" t="s">
        <v>262</v>
      </c>
      <c r="E86" s="37" t="s">
        <v>263</v>
      </c>
      <c r="F86" s="39">
        <v>55</v>
      </c>
      <c r="G86" s="41">
        <v>52</v>
      </c>
      <c r="H86" s="39">
        <f t="shared" si="2"/>
        <v>2860</v>
      </c>
      <c r="I86" s="35" t="s">
        <v>33</v>
      </c>
      <c r="J86" s="33"/>
      <c r="K86" s="33"/>
    </row>
    <row r="87" s="27" customFormat="1" ht="26" customHeight="1" spans="1:11">
      <c r="A87" s="35">
        <v>77</v>
      </c>
      <c r="B87" s="56" t="s">
        <v>264</v>
      </c>
      <c r="C87" s="35" t="s">
        <v>11</v>
      </c>
      <c r="D87" s="37" t="s">
        <v>265</v>
      </c>
      <c r="E87" s="40"/>
      <c r="F87" s="39">
        <v>32.8</v>
      </c>
      <c r="G87" s="41">
        <v>42</v>
      </c>
      <c r="H87" s="39">
        <f t="shared" si="2"/>
        <v>1377.6</v>
      </c>
      <c r="I87" s="35" t="s">
        <v>33</v>
      </c>
      <c r="J87" s="33"/>
      <c r="K87" s="33"/>
    </row>
    <row r="88" s="27" customFormat="1" ht="26" customHeight="1" spans="1:11">
      <c r="A88" s="35">
        <v>78</v>
      </c>
      <c r="B88" s="55" t="s">
        <v>266</v>
      </c>
      <c r="C88" s="37" t="s">
        <v>267</v>
      </c>
      <c r="D88" s="37" t="s">
        <v>268</v>
      </c>
      <c r="E88" s="37" t="s">
        <v>269</v>
      </c>
      <c r="F88" s="39">
        <v>37</v>
      </c>
      <c r="G88" s="41">
        <v>130</v>
      </c>
      <c r="H88" s="39">
        <f t="shared" si="2"/>
        <v>4810</v>
      </c>
      <c r="I88" s="35" t="s">
        <v>33</v>
      </c>
      <c r="J88" s="33"/>
      <c r="K88" s="33"/>
    </row>
    <row r="89" s="27" customFormat="1" ht="26" customHeight="1" spans="1:11">
      <c r="A89" s="35">
        <v>79</v>
      </c>
      <c r="B89" s="55" t="s">
        <v>270</v>
      </c>
      <c r="C89" s="37" t="s">
        <v>35</v>
      </c>
      <c r="D89" s="37" t="s">
        <v>271</v>
      </c>
      <c r="E89" s="37" t="s">
        <v>272</v>
      </c>
      <c r="F89" s="39">
        <v>42</v>
      </c>
      <c r="G89" s="41">
        <v>1954</v>
      </c>
      <c r="H89" s="39">
        <f t="shared" si="2"/>
        <v>82068</v>
      </c>
      <c r="I89" s="35" t="s">
        <v>33</v>
      </c>
      <c r="J89" s="33"/>
      <c r="K89" s="33"/>
    </row>
    <row r="90" s="27" customFormat="1" ht="26" customHeight="1" spans="1:11">
      <c r="A90" s="35">
        <v>80</v>
      </c>
      <c r="B90" s="56" t="s">
        <v>273</v>
      </c>
      <c r="C90" s="35" t="s">
        <v>11</v>
      </c>
      <c r="D90" s="37" t="s">
        <v>274</v>
      </c>
      <c r="E90" s="40" t="s">
        <v>275</v>
      </c>
      <c r="F90" s="39">
        <v>21</v>
      </c>
      <c r="G90" s="41">
        <v>113</v>
      </c>
      <c r="H90" s="39">
        <f t="shared" si="2"/>
        <v>2373</v>
      </c>
      <c r="I90" s="35" t="s">
        <v>33</v>
      </c>
      <c r="J90" s="33"/>
      <c r="K90" s="33"/>
    </row>
    <row r="91" s="27" customFormat="1" ht="26" customHeight="1" spans="1:11">
      <c r="A91" s="35">
        <v>81</v>
      </c>
      <c r="B91" s="56" t="s">
        <v>276</v>
      </c>
      <c r="C91" s="37" t="s">
        <v>11</v>
      </c>
      <c r="D91" s="37" t="s">
        <v>277</v>
      </c>
      <c r="E91" s="40" t="s">
        <v>278</v>
      </c>
      <c r="F91" s="39">
        <v>34.8</v>
      </c>
      <c r="G91" s="41">
        <v>112</v>
      </c>
      <c r="H91" s="39">
        <f t="shared" si="2"/>
        <v>3897.6</v>
      </c>
      <c r="I91" s="35" t="s">
        <v>33</v>
      </c>
      <c r="J91" s="33"/>
      <c r="K91" s="33"/>
    </row>
    <row r="92" s="27" customFormat="1" ht="26" customHeight="1" spans="1:11">
      <c r="A92" s="35">
        <v>82</v>
      </c>
      <c r="B92" s="56" t="s">
        <v>279</v>
      </c>
      <c r="C92" s="35" t="s">
        <v>113</v>
      </c>
      <c r="D92" s="37" t="s">
        <v>280</v>
      </c>
      <c r="E92" s="37" t="s">
        <v>281</v>
      </c>
      <c r="F92" s="39">
        <v>39.8</v>
      </c>
      <c r="G92" s="41">
        <v>112</v>
      </c>
      <c r="H92" s="39">
        <f t="shared" si="2"/>
        <v>4457.6</v>
      </c>
      <c r="I92" s="35" t="s">
        <v>33</v>
      </c>
      <c r="J92" s="33"/>
      <c r="K92" s="33"/>
    </row>
    <row r="93" s="27" customFormat="1" ht="26" customHeight="1" spans="1:11">
      <c r="A93" s="35">
        <v>83</v>
      </c>
      <c r="B93" s="56" t="s">
        <v>282</v>
      </c>
      <c r="C93" s="35" t="s">
        <v>11</v>
      </c>
      <c r="D93" s="37" t="s">
        <v>283</v>
      </c>
      <c r="E93" s="37" t="s">
        <v>284</v>
      </c>
      <c r="F93" s="39">
        <v>48.8</v>
      </c>
      <c r="G93" s="41">
        <v>76</v>
      </c>
      <c r="H93" s="39">
        <f t="shared" si="2"/>
        <v>3708.8</v>
      </c>
      <c r="I93" s="35" t="s">
        <v>33</v>
      </c>
      <c r="J93" s="33"/>
      <c r="K93" s="33"/>
    </row>
    <row r="94" s="27" customFormat="1" ht="26" customHeight="1" spans="1:11">
      <c r="A94" s="35">
        <v>84</v>
      </c>
      <c r="B94" s="56" t="s">
        <v>285</v>
      </c>
      <c r="C94" s="35" t="s">
        <v>113</v>
      </c>
      <c r="D94" s="37" t="s">
        <v>286</v>
      </c>
      <c r="E94" s="37" t="s">
        <v>287</v>
      </c>
      <c r="F94" s="39">
        <v>32</v>
      </c>
      <c r="G94" s="41">
        <v>112</v>
      </c>
      <c r="H94" s="39">
        <f t="shared" si="2"/>
        <v>3584</v>
      </c>
      <c r="I94" s="35" t="s">
        <v>33</v>
      </c>
      <c r="J94" s="33"/>
      <c r="K94" s="33"/>
    </row>
    <row r="95" s="27" customFormat="1" ht="26" customHeight="1" spans="1:11">
      <c r="A95" s="35">
        <v>85</v>
      </c>
      <c r="B95" s="56" t="s">
        <v>288</v>
      </c>
      <c r="C95" s="35" t="s">
        <v>11</v>
      </c>
      <c r="D95" s="37" t="s">
        <v>289</v>
      </c>
      <c r="E95" s="37" t="s">
        <v>290</v>
      </c>
      <c r="F95" s="39">
        <v>46</v>
      </c>
      <c r="G95" s="41">
        <v>166</v>
      </c>
      <c r="H95" s="39">
        <f t="shared" si="2"/>
        <v>7636</v>
      </c>
      <c r="I95" s="35" t="s">
        <v>33</v>
      </c>
      <c r="J95" s="33"/>
      <c r="K95" s="33"/>
    </row>
    <row r="96" s="27" customFormat="1" ht="26" customHeight="1" spans="1:11">
      <c r="A96" s="35">
        <v>86</v>
      </c>
      <c r="B96" s="56" t="s">
        <v>291</v>
      </c>
      <c r="C96" s="37" t="s">
        <v>11</v>
      </c>
      <c r="D96" s="37" t="s">
        <v>292</v>
      </c>
      <c r="E96" s="40" t="s">
        <v>293</v>
      </c>
      <c r="F96" s="39">
        <v>46</v>
      </c>
      <c r="G96" s="41">
        <f>75+75</f>
        <v>150</v>
      </c>
      <c r="H96" s="39">
        <f t="shared" si="2"/>
        <v>6900</v>
      </c>
      <c r="I96" s="35" t="s">
        <v>33</v>
      </c>
      <c r="J96" s="33"/>
      <c r="K96" s="33"/>
    </row>
    <row r="97" s="27" customFormat="1" ht="26" customHeight="1" spans="1:11">
      <c r="A97" s="35">
        <v>87</v>
      </c>
      <c r="B97" s="55" t="s">
        <v>294</v>
      </c>
      <c r="C97" s="37" t="s">
        <v>295</v>
      </c>
      <c r="D97" s="37" t="s">
        <v>296</v>
      </c>
      <c r="E97" s="37" t="s">
        <v>297</v>
      </c>
      <c r="F97" s="39">
        <v>49</v>
      </c>
      <c r="G97" s="41">
        <v>112</v>
      </c>
      <c r="H97" s="39">
        <f t="shared" si="2"/>
        <v>5488</v>
      </c>
      <c r="I97" s="35" t="s">
        <v>33</v>
      </c>
      <c r="J97" s="33"/>
      <c r="K97" s="33"/>
    </row>
    <row r="98" s="27" customFormat="1" ht="26" customHeight="1" spans="1:11">
      <c r="A98" s="35">
        <v>88</v>
      </c>
      <c r="B98" s="56" t="s">
        <v>298</v>
      </c>
      <c r="C98" s="35" t="s">
        <v>113</v>
      </c>
      <c r="D98" s="37" t="s">
        <v>299</v>
      </c>
      <c r="E98" s="37" t="s">
        <v>300</v>
      </c>
      <c r="F98" s="39">
        <v>32</v>
      </c>
      <c r="G98" s="41">
        <v>166</v>
      </c>
      <c r="H98" s="39">
        <f t="shared" si="2"/>
        <v>5312</v>
      </c>
      <c r="I98" s="35" t="s">
        <v>33</v>
      </c>
      <c r="J98" s="33"/>
      <c r="K98" s="33"/>
    </row>
    <row r="99" s="27" customFormat="1" ht="26" customHeight="1" spans="1:11">
      <c r="A99" s="35">
        <v>89</v>
      </c>
      <c r="B99" s="57" t="s">
        <v>301</v>
      </c>
      <c r="C99" s="40" t="s">
        <v>113</v>
      </c>
      <c r="D99" s="40" t="s">
        <v>302</v>
      </c>
      <c r="E99" s="37" t="s">
        <v>303</v>
      </c>
      <c r="F99" s="49">
        <v>40</v>
      </c>
      <c r="G99" s="41">
        <v>166</v>
      </c>
      <c r="H99" s="39">
        <f t="shared" si="2"/>
        <v>6640</v>
      </c>
      <c r="I99" s="35" t="s">
        <v>33</v>
      </c>
      <c r="J99" s="33"/>
      <c r="K99" s="33"/>
    </row>
    <row r="100" s="27" customFormat="1" ht="26" customHeight="1" spans="1:11">
      <c r="A100" s="35">
        <v>90</v>
      </c>
      <c r="B100" s="56" t="s">
        <v>304</v>
      </c>
      <c r="C100" s="35" t="s">
        <v>11</v>
      </c>
      <c r="D100" s="37" t="s">
        <v>305</v>
      </c>
      <c r="E100" s="40" t="s">
        <v>306</v>
      </c>
      <c r="F100" s="39">
        <v>19.9</v>
      </c>
      <c r="G100" s="41">
        <v>112</v>
      </c>
      <c r="H100" s="39">
        <f t="shared" si="2"/>
        <v>2228.8</v>
      </c>
      <c r="I100" s="35" t="s">
        <v>33</v>
      </c>
      <c r="J100" s="33"/>
      <c r="K100" s="33"/>
    </row>
    <row r="101" s="27" customFormat="1" ht="26" customHeight="1" spans="1:11">
      <c r="A101" s="35">
        <v>91</v>
      </c>
      <c r="B101" s="56" t="s">
        <v>307</v>
      </c>
      <c r="C101" s="35" t="s">
        <v>113</v>
      </c>
      <c r="D101" s="37" t="s">
        <v>308</v>
      </c>
      <c r="E101" s="37" t="s">
        <v>309</v>
      </c>
      <c r="F101" s="39">
        <v>35</v>
      </c>
      <c r="G101" s="41">
        <v>112</v>
      </c>
      <c r="H101" s="39">
        <f t="shared" si="2"/>
        <v>3920</v>
      </c>
      <c r="I101" s="35" t="s">
        <v>33</v>
      </c>
      <c r="J101" s="33"/>
      <c r="K101" s="33"/>
    </row>
    <row r="102" s="27" customFormat="1" ht="26" customHeight="1" spans="1:11">
      <c r="A102" s="35">
        <v>92</v>
      </c>
      <c r="B102" s="55" t="s">
        <v>310</v>
      </c>
      <c r="C102" s="37" t="s">
        <v>143</v>
      </c>
      <c r="D102" s="37" t="s">
        <v>311</v>
      </c>
      <c r="E102" s="37"/>
      <c r="F102" s="39">
        <v>87</v>
      </c>
      <c r="G102" s="41">
        <v>167</v>
      </c>
      <c r="H102" s="39">
        <f t="shared" si="2"/>
        <v>14529</v>
      </c>
      <c r="I102" s="35" t="s">
        <v>33</v>
      </c>
      <c r="J102" s="33"/>
      <c r="K102" s="33"/>
    </row>
    <row r="103" s="27" customFormat="1" ht="26" customHeight="1" spans="1:11">
      <c r="A103" s="35">
        <v>93</v>
      </c>
      <c r="B103" s="55" t="s">
        <v>312</v>
      </c>
      <c r="C103" s="37" t="s">
        <v>165</v>
      </c>
      <c r="D103" s="37" t="s">
        <v>313</v>
      </c>
      <c r="E103" s="37" t="s">
        <v>314</v>
      </c>
      <c r="F103" s="39">
        <v>49.8</v>
      </c>
      <c r="G103" s="41">
        <v>89</v>
      </c>
      <c r="H103" s="39">
        <f t="shared" si="2"/>
        <v>4432.2</v>
      </c>
      <c r="I103" s="35" t="s">
        <v>33</v>
      </c>
      <c r="J103" s="33"/>
      <c r="K103" s="33"/>
    </row>
    <row r="104" s="27" customFormat="1" ht="26" customHeight="1" spans="1:11">
      <c r="A104" s="35">
        <v>94</v>
      </c>
      <c r="B104" s="55" t="s">
        <v>315</v>
      </c>
      <c r="C104" s="37" t="s">
        <v>11</v>
      </c>
      <c r="D104" s="37" t="s">
        <v>316</v>
      </c>
      <c r="E104" s="40" t="s">
        <v>199</v>
      </c>
      <c r="F104" s="39">
        <v>30.2</v>
      </c>
      <c r="G104" s="41">
        <v>1400</v>
      </c>
      <c r="H104" s="39">
        <f t="shared" si="2"/>
        <v>42280</v>
      </c>
      <c r="I104" s="35" t="s">
        <v>33</v>
      </c>
      <c r="J104" s="33"/>
      <c r="K104" s="33"/>
    </row>
    <row r="105" s="27" customFormat="1" ht="26" customHeight="1" spans="1:11">
      <c r="A105" s="35">
        <v>95</v>
      </c>
      <c r="B105" s="55" t="s">
        <v>317</v>
      </c>
      <c r="C105" s="37" t="s">
        <v>11</v>
      </c>
      <c r="D105" s="37" t="s">
        <v>318</v>
      </c>
      <c r="E105" s="37" t="s">
        <v>199</v>
      </c>
      <c r="F105" s="39">
        <v>30.2</v>
      </c>
      <c r="G105" s="41">
        <v>34</v>
      </c>
      <c r="H105" s="39">
        <f t="shared" si="2"/>
        <v>1026.8</v>
      </c>
      <c r="I105" s="35" t="s">
        <v>33</v>
      </c>
      <c r="J105" s="33"/>
      <c r="K105" s="33"/>
    </row>
    <row r="106" s="27" customFormat="1" ht="26" customHeight="1" spans="1:11">
      <c r="A106" s="35">
        <v>96</v>
      </c>
      <c r="B106" s="55" t="s">
        <v>319</v>
      </c>
      <c r="C106" s="37" t="s">
        <v>320</v>
      </c>
      <c r="D106" s="37" t="s">
        <v>321</v>
      </c>
      <c r="E106" s="37" t="s">
        <v>322</v>
      </c>
      <c r="F106" s="39">
        <v>27</v>
      </c>
      <c r="G106" s="41">
        <v>20</v>
      </c>
      <c r="H106" s="39">
        <f t="shared" si="2"/>
        <v>540</v>
      </c>
      <c r="I106" s="35" t="s">
        <v>33</v>
      </c>
      <c r="J106" s="33"/>
      <c r="K106" s="33"/>
    </row>
    <row r="107" s="27" customFormat="1" ht="26" customHeight="1" spans="1:11">
      <c r="A107" s="35">
        <v>97</v>
      </c>
      <c r="B107" s="55" t="s">
        <v>323</v>
      </c>
      <c r="C107" s="37" t="s">
        <v>320</v>
      </c>
      <c r="D107" s="37" t="s">
        <v>324</v>
      </c>
      <c r="E107" s="37" t="s">
        <v>325</v>
      </c>
      <c r="F107" s="39">
        <v>26.6</v>
      </c>
      <c r="G107" s="41">
        <v>1415</v>
      </c>
      <c r="H107" s="39">
        <f t="shared" si="2"/>
        <v>37639</v>
      </c>
      <c r="I107" s="35" t="s">
        <v>33</v>
      </c>
      <c r="J107" s="33"/>
      <c r="K107" s="33"/>
    </row>
    <row r="108" s="27" customFormat="1" ht="26" customHeight="1" spans="1:11">
      <c r="A108" s="35">
        <v>98</v>
      </c>
      <c r="B108" s="55" t="s">
        <v>326</v>
      </c>
      <c r="C108" s="37" t="s">
        <v>11</v>
      </c>
      <c r="D108" s="37" t="s">
        <v>327</v>
      </c>
      <c r="E108" s="37" t="s">
        <v>328</v>
      </c>
      <c r="F108" s="39">
        <v>28</v>
      </c>
      <c r="G108" s="41">
        <v>20</v>
      </c>
      <c r="H108" s="39">
        <f t="shared" si="2"/>
        <v>560</v>
      </c>
      <c r="I108" s="35" t="s">
        <v>33</v>
      </c>
      <c r="J108" s="33"/>
      <c r="K108" s="33"/>
    </row>
    <row r="109" s="27" customFormat="1" ht="26" customHeight="1" spans="1:11">
      <c r="A109" s="35">
        <v>99</v>
      </c>
      <c r="B109" s="56" t="s">
        <v>329</v>
      </c>
      <c r="C109" s="35" t="s">
        <v>11</v>
      </c>
      <c r="D109" s="37" t="s">
        <v>330</v>
      </c>
      <c r="E109" s="37" t="s">
        <v>199</v>
      </c>
      <c r="F109" s="39">
        <v>26.8</v>
      </c>
      <c r="G109" s="41">
        <v>1400</v>
      </c>
      <c r="H109" s="39">
        <f t="shared" si="2"/>
        <v>37520</v>
      </c>
      <c r="I109" s="35" t="s">
        <v>33</v>
      </c>
      <c r="J109" s="33"/>
      <c r="K109" s="33"/>
    </row>
    <row r="110" s="27" customFormat="1" ht="26" customHeight="1" spans="1:11">
      <c r="A110" s="35">
        <v>100</v>
      </c>
      <c r="B110" s="55" t="s">
        <v>331</v>
      </c>
      <c r="C110" s="37" t="s">
        <v>11</v>
      </c>
      <c r="D110" s="37" t="s">
        <v>332</v>
      </c>
      <c r="E110" s="37" t="s">
        <v>194</v>
      </c>
      <c r="F110" s="39">
        <v>28.8</v>
      </c>
      <c r="G110" s="41">
        <v>34</v>
      </c>
      <c r="H110" s="39">
        <f t="shared" si="2"/>
        <v>979.2</v>
      </c>
      <c r="I110" s="35" t="s">
        <v>33</v>
      </c>
      <c r="J110" s="33"/>
      <c r="K110" s="33"/>
    </row>
    <row r="111" s="27" customFormat="1" ht="26" customHeight="1" spans="1:11">
      <c r="A111" s="35">
        <v>101</v>
      </c>
      <c r="B111" s="55" t="s">
        <v>333</v>
      </c>
      <c r="C111" s="37" t="s">
        <v>320</v>
      </c>
      <c r="D111" s="37" t="s">
        <v>334</v>
      </c>
      <c r="E111" s="37" t="s">
        <v>325</v>
      </c>
      <c r="F111" s="39">
        <v>28</v>
      </c>
      <c r="G111" s="41">
        <v>1414</v>
      </c>
      <c r="H111" s="39">
        <f t="shared" si="2"/>
        <v>39592</v>
      </c>
      <c r="I111" s="35" t="s">
        <v>33</v>
      </c>
      <c r="J111" s="33"/>
      <c r="K111" s="33"/>
    </row>
    <row r="112" s="27" customFormat="1" ht="26" customHeight="1" spans="1:11">
      <c r="A112" s="35">
        <v>102</v>
      </c>
      <c r="B112" s="56" t="s">
        <v>335</v>
      </c>
      <c r="C112" s="35" t="s">
        <v>11</v>
      </c>
      <c r="D112" s="37" t="s">
        <v>336</v>
      </c>
      <c r="E112" s="40" t="s">
        <v>337</v>
      </c>
      <c r="F112" s="39">
        <v>35.6</v>
      </c>
      <c r="G112" s="41">
        <v>40</v>
      </c>
      <c r="H112" s="39">
        <f t="shared" si="2"/>
        <v>1424</v>
      </c>
      <c r="I112" s="35" t="s">
        <v>33</v>
      </c>
      <c r="J112" s="33"/>
      <c r="K112" s="33"/>
    </row>
    <row r="113" s="27" customFormat="1" ht="26" customHeight="1" spans="1:11">
      <c r="A113" s="35">
        <v>103</v>
      </c>
      <c r="B113" s="55" t="s">
        <v>338</v>
      </c>
      <c r="C113" s="37" t="s">
        <v>35</v>
      </c>
      <c r="D113" s="37" t="s">
        <v>339</v>
      </c>
      <c r="E113" s="37" t="s">
        <v>40</v>
      </c>
      <c r="F113" s="39">
        <v>35</v>
      </c>
      <c r="G113" s="41">
        <f>530+870</f>
        <v>1400</v>
      </c>
      <c r="H113" s="39">
        <f t="shared" si="2"/>
        <v>49000</v>
      </c>
      <c r="I113" s="35" t="s">
        <v>33</v>
      </c>
      <c r="J113" s="33"/>
      <c r="K113" s="33"/>
    </row>
    <row r="114" s="27" customFormat="1" ht="26" customHeight="1" spans="1:11">
      <c r="A114" s="35">
        <v>104</v>
      </c>
      <c r="B114" s="56" t="s">
        <v>340</v>
      </c>
      <c r="C114" s="35" t="s">
        <v>11</v>
      </c>
      <c r="D114" s="37" t="s">
        <v>341</v>
      </c>
      <c r="E114" s="40" t="s">
        <v>342</v>
      </c>
      <c r="F114" s="39">
        <v>48.5</v>
      </c>
      <c r="G114" s="41">
        <v>192</v>
      </c>
      <c r="H114" s="39">
        <f t="shared" si="2"/>
        <v>9312</v>
      </c>
      <c r="I114" s="35" t="s">
        <v>33</v>
      </c>
      <c r="J114" s="33"/>
      <c r="K114" s="33"/>
    </row>
    <row r="115" s="27" customFormat="1" ht="26" customHeight="1" spans="1:11">
      <c r="A115" s="35">
        <v>105</v>
      </c>
      <c r="B115" s="56" t="s">
        <v>343</v>
      </c>
      <c r="C115" s="35" t="s">
        <v>11</v>
      </c>
      <c r="D115" s="37" t="s">
        <v>344</v>
      </c>
      <c r="E115" s="40" t="s">
        <v>345</v>
      </c>
      <c r="F115" s="39">
        <v>20.5</v>
      </c>
      <c r="G115" s="41">
        <v>48</v>
      </c>
      <c r="H115" s="39">
        <f t="shared" si="2"/>
        <v>984</v>
      </c>
      <c r="I115" s="35" t="s">
        <v>33</v>
      </c>
      <c r="J115" s="33"/>
      <c r="K115" s="33"/>
    </row>
    <row r="116" s="27" customFormat="1" ht="26" customHeight="1" spans="1:11">
      <c r="A116" s="35">
        <v>106</v>
      </c>
      <c r="B116" s="55" t="s">
        <v>346</v>
      </c>
      <c r="C116" s="35" t="s">
        <v>35</v>
      </c>
      <c r="D116" s="37" t="s">
        <v>347</v>
      </c>
      <c r="E116" s="40" t="s">
        <v>348</v>
      </c>
      <c r="F116" s="39">
        <v>35</v>
      </c>
      <c r="G116" s="41">
        <v>715</v>
      </c>
      <c r="H116" s="39">
        <f t="shared" si="2"/>
        <v>25025</v>
      </c>
      <c r="I116" s="35" t="s">
        <v>33</v>
      </c>
      <c r="J116" s="33"/>
      <c r="K116" s="33"/>
    </row>
    <row r="117" s="27" customFormat="1" ht="26" customHeight="1" spans="1:11">
      <c r="A117" s="35">
        <v>107</v>
      </c>
      <c r="B117" s="55" t="s">
        <v>349</v>
      </c>
      <c r="C117" s="35" t="s">
        <v>350</v>
      </c>
      <c r="D117" s="37" t="s">
        <v>351</v>
      </c>
      <c r="E117" s="37" t="s">
        <v>352</v>
      </c>
      <c r="F117" s="39">
        <v>28</v>
      </c>
      <c r="G117" s="41">
        <v>110</v>
      </c>
      <c r="H117" s="39">
        <f t="shared" si="2"/>
        <v>3080</v>
      </c>
      <c r="I117" s="35" t="s">
        <v>33</v>
      </c>
      <c r="J117" s="33"/>
      <c r="K117" s="33"/>
    </row>
    <row r="118" s="27" customFormat="1" ht="26" customHeight="1" spans="1:11">
      <c r="A118" s="35">
        <v>108</v>
      </c>
      <c r="B118" s="55" t="s">
        <v>353</v>
      </c>
      <c r="C118" s="37" t="s">
        <v>354</v>
      </c>
      <c r="D118" s="37" t="s">
        <v>355</v>
      </c>
      <c r="E118" s="37" t="s">
        <v>356</v>
      </c>
      <c r="F118" s="39">
        <v>49</v>
      </c>
      <c r="G118" s="41">
        <v>40</v>
      </c>
      <c r="H118" s="39">
        <f t="shared" si="2"/>
        <v>1960</v>
      </c>
      <c r="I118" s="35" t="s">
        <v>33</v>
      </c>
      <c r="J118" s="33"/>
      <c r="K118" s="33"/>
    </row>
    <row r="119" s="27" customFormat="1" ht="26" customHeight="1" spans="1:11">
      <c r="A119" s="35">
        <v>109</v>
      </c>
      <c r="B119" s="55" t="s">
        <v>357</v>
      </c>
      <c r="C119" s="35" t="s">
        <v>62</v>
      </c>
      <c r="D119" s="37" t="s">
        <v>358</v>
      </c>
      <c r="E119" s="37" t="s">
        <v>359</v>
      </c>
      <c r="F119" s="39">
        <v>49</v>
      </c>
      <c r="G119" s="41">
        <v>106</v>
      </c>
      <c r="H119" s="39">
        <f t="shared" si="2"/>
        <v>5194</v>
      </c>
      <c r="I119" s="35" t="s">
        <v>33</v>
      </c>
      <c r="J119" s="33"/>
      <c r="K119" s="33"/>
    </row>
    <row r="120" s="27" customFormat="1" ht="26" customHeight="1" spans="1:11">
      <c r="A120" s="35">
        <v>110</v>
      </c>
      <c r="B120" s="55" t="s">
        <v>360</v>
      </c>
      <c r="C120" s="37" t="s">
        <v>361</v>
      </c>
      <c r="D120" s="37" t="s">
        <v>362</v>
      </c>
      <c r="E120" s="37" t="s">
        <v>363</v>
      </c>
      <c r="F120" s="39">
        <v>32</v>
      </c>
      <c r="G120" s="41">
        <v>73</v>
      </c>
      <c r="H120" s="39">
        <f t="shared" si="2"/>
        <v>2336</v>
      </c>
      <c r="I120" s="35" t="s">
        <v>33</v>
      </c>
      <c r="J120" s="33"/>
      <c r="K120" s="33"/>
    </row>
    <row r="121" s="27" customFormat="1" ht="26" customHeight="1" spans="1:11">
      <c r="A121" s="35">
        <v>111</v>
      </c>
      <c r="B121" s="57" t="s">
        <v>364</v>
      </c>
      <c r="C121" s="40" t="s">
        <v>143</v>
      </c>
      <c r="D121" s="40" t="s">
        <v>365</v>
      </c>
      <c r="E121" s="37"/>
      <c r="F121" s="50">
        <v>59.8</v>
      </c>
      <c r="G121" s="41">
        <v>240</v>
      </c>
      <c r="H121" s="39">
        <f t="shared" si="2"/>
        <v>14352</v>
      </c>
      <c r="I121" s="35" t="s">
        <v>33</v>
      </c>
      <c r="J121" s="33"/>
      <c r="K121" s="33"/>
    </row>
    <row r="122" s="27" customFormat="1" ht="26" customHeight="1" spans="1:11">
      <c r="A122" s="35">
        <v>112</v>
      </c>
      <c r="B122" s="55" t="s">
        <v>366</v>
      </c>
      <c r="C122" s="37" t="s">
        <v>11</v>
      </c>
      <c r="D122" s="37" t="s">
        <v>367</v>
      </c>
      <c r="E122" s="37" t="s">
        <v>368</v>
      </c>
      <c r="F122" s="39">
        <v>75</v>
      </c>
      <c r="G122" s="41">
        <v>86</v>
      </c>
      <c r="H122" s="39">
        <f t="shared" si="2"/>
        <v>6450</v>
      </c>
      <c r="I122" s="35" t="s">
        <v>33</v>
      </c>
      <c r="J122" s="33"/>
      <c r="K122" s="33"/>
    </row>
    <row r="123" s="27" customFormat="1" ht="26" customHeight="1" spans="1:11">
      <c r="A123" s="35">
        <v>113</v>
      </c>
      <c r="B123" s="55" t="s">
        <v>369</v>
      </c>
      <c r="C123" s="37" t="s">
        <v>11</v>
      </c>
      <c r="D123" s="37" t="s">
        <v>370</v>
      </c>
      <c r="E123" s="37" t="s">
        <v>371</v>
      </c>
      <c r="F123" s="43">
        <v>59.8</v>
      </c>
      <c r="G123" s="41">
        <v>187</v>
      </c>
      <c r="H123" s="39">
        <f t="shared" si="2"/>
        <v>11182.6</v>
      </c>
      <c r="I123" s="35" t="s">
        <v>33</v>
      </c>
      <c r="J123" s="33"/>
      <c r="K123" s="33"/>
    </row>
    <row r="124" s="27" customFormat="1" ht="26" customHeight="1" spans="1:11">
      <c r="A124" s="35">
        <v>114</v>
      </c>
      <c r="B124" s="55" t="s">
        <v>372</v>
      </c>
      <c r="C124" s="37" t="s">
        <v>58</v>
      </c>
      <c r="D124" s="37" t="s">
        <v>373</v>
      </c>
      <c r="E124" s="37" t="s">
        <v>374</v>
      </c>
      <c r="F124" s="39">
        <v>49.8</v>
      </c>
      <c r="G124" s="41">
        <v>40</v>
      </c>
      <c r="H124" s="39">
        <f t="shared" si="2"/>
        <v>1992</v>
      </c>
      <c r="I124" s="35" t="s">
        <v>33</v>
      </c>
      <c r="J124" s="33"/>
      <c r="K124" s="33"/>
    </row>
    <row r="125" s="27" customFormat="1" ht="26" customHeight="1" spans="1:11">
      <c r="A125" s="35">
        <v>115</v>
      </c>
      <c r="B125" s="55" t="s">
        <v>375</v>
      </c>
      <c r="C125" s="37" t="s">
        <v>295</v>
      </c>
      <c r="D125" s="37" t="s">
        <v>376</v>
      </c>
      <c r="E125" s="37" t="s">
        <v>377</v>
      </c>
      <c r="F125" s="39">
        <v>48</v>
      </c>
      <c r="G125" s="41">
        <v>49</v>
      </c>
      <c r="H125" s="39">
        <f t="shared" si="2"/>
        <v>2352</v>
      </c>
      <c r="I125" s="35" t="s">
        <v>33</v>
      </c>
      <c r="J125" s="33"/>
      <c r="K125" s="33"/>
    </row>
    <row r="126" s="27" customFormat="1" ht="26" customHeight="1" spans="1:11">
      <c r="A126" s="35">
        <v>116</v>
      </c>
      <c r="B126" s="56" t="s">
        <v>378</v>
      </c>
      <c r="C126" s="35" t="s">
        <v>11</v>
      </c>
      <c r="D126" s="37" t="s">
        <v>379</v>
      </c>
      <c r="E126" s="40" t="s">
        <v>380</v>
      </c>
      <c r="F126" s="39">
        <v>50</v>
      </c>
      <c r="G126" s="41">
        <v>39</v>
      </c>
      <c r="H126" s="39">
        <f t="shared" si="2"/>
        <v>1950</v>
      </c>
      <c r="I126" s="35" t="s">
        <v>33</v>
      </c>
      <c r="J126" s="33"/>
      <c r="K126" s="33"/>
    </row>
    <row r="127" s="27" customFormat="1" ht="26" customHeight="1" spans="1:11">
      <c r="A127" s="35">
        <v>117</v>
      </c>
      <c r="B127" s="55" t="s">
        <v>381</v>
      </c>
      <c r="C127" s="37" t="s">
        <v>382</v>
      </c>
      <c r="D127" s="37" t="s">
        <v>383</v>
      </c>
      <c r="E127" s="37" t="s">
        <v>384</v>
      </c>
      <c r="F127" s="43">
        <v>56</v>
      </c>
      <c r="G127" s="41">
        <v>48</v>
      </c>
      <c r="H127" s="39">
        <f t="shared" si="2"/>
        <v>2688</v>
      </c>
      <c r="I127" s="35" t="s">
        <v>33</v>
      </c>
      <c r="J127" s="33"/>
      <c r="K127" s="33"/>
    </row>
    <row r="128" s="27" customFormat="1" ht="26" customHeight="1" spans="1:11">
      <c r="A128" s="35">
        <v>118</v>
      </c>
      <c r="B128" s="56" t="s">
        <v>385</v>
      </c>
      <c r="C128" s="35" t="s">
        <v>113</v>
      </c>
      <c r="D128" s="37" t="s">
        <v>386</v>
      </c>
      <c r="E128" s="37" t="s">
        <v>387</v>
      </c>
      <c r="F128" s="43">
        <v>58</v>
      </c>
      <c r="G128" s="41">
        <v>135</v>
      </c>
      <c r="H128" s="39">
        <f t="shared" si="2"/>
        <v>7830</v>
      </c>
      <c r="I128" s="35" t="s">
        <v>33</v>
      </c>
      <c r="J128" s="33"/>
      <c r="K128" s="33"/>
    </row>
    <row r="129" s="27" customFormat="1" ht="26" customHeight="1" spans="1:11">
      <c r="A129" s="35">
        <v>119</v>
      </c>
      <c r="B129" s="55" t="s">
        <v>388</v>
      </c>
      <c r="C129" s="37" t="s">
        <v>389</v>
      </c>
      <c r="D129" s="37" t="s">
        <v>390</v>
      </c>
      <c r="E129" s="37" t="s">
        <v>391</v>
      </c>
      <c r="F129" s="39">
        <v>49</v>
      </c>
      <c r="G129" s="41">
        <v>130</v>
      </c>
      <c r="H129" s="39">
        <f t="shared" si="2"/>
        <v>6370</v>
      </c>
      <c r="I129" s="35" t="s">
        <v>33</v>
      </c>
      <c r="J129" s="33"/>
      <c r="K129" s="33"/>
    </row>
    <row r="130" s="27" customFormat="1" ht="26" customHeight="1" spans="1:11">
      <c r="A130" s="35">
        <v>120</v>
      </c>
      <c r="B130" s="55" t="s">
        <v>392</v>
      </c>
      <c r="C130" s="37" t="s">
        <v>58</v>
      </c>
      <c r="D130" s="37" t="s">
        <v>393</v>
      </c>
      <c r="E130" s="37" t="s">
        <v>394</v>
      </c>
      <c r="F130" s="39">
        <v>48</v>
      </c>
      <c r="G130" s="41">
        <v>38</v>
      </c>
      <c r="H130" s="39">
        <f t="shared" si="2"/>
        <v>1824</v>
      </c>
      <c r="I130" s="35" t="s">
        <v>33</v>
      </c>
      <c r="J130" s="33"/>
      <c r="K130" s="33"/>
    </row>
    <row r="131" s="27" customFormat="1" ht="26" customHeight="1" spans="1:11">
      <c r="A131" s="35">
        <v>121</v>
      </c>
      <c r="B131" s="55" t="s">
        <v>395</v>
      </c>
      <c r="C131" s="37" t="s">
        <v>396</v>
      </c>
      <c r="D131" s="37" t="s">
        <v>397</v>
      </c>
      <c r="E131" s="37" t="s">
        <v>398</v>
      </c>
      <c r="F131" s="39">
        <v>49</v>
      </c>
      <c r="G131" s="41">
        <v>42</v>
      </c>
      <c r="H131" s="39">
        <f t="shared" si="2"/>
        <v>2058</v>
      </c>
      <c r="I131" s="35" t="s">
        <v>33</v>
      </c>
      <c r="J131" s="33"/>
      <c r="K131" s="33"/>
    </row>
    <row r="132" s="27" customFormat="1" ht="26" customHeight="1" spans="1:11">
      <c r="A132" s="35">
        <v>122</v>
      </c>
      <c r="B132" s="56" t="s">
        <v>399</v>
      </c>
      <c r="C132" s="35" t="s">
        <v>11</v>
      </c>
      <c r="D132" s="37" t="s">
        <v>400</v>
      </c>
      <c r="E132" s="40" t="s">
        <v>401</v>
      </c>
      <c r="F132" s="39">
        <v>27.7</v>
      </c>
      <c r="G132" s="41">
        <v>42</v>
      </c>
      <c r="H132" s="39">
        <f t="shared" si="2"/>
        <v>1163.4</v>
      </c>
      <c r="I132" s="35" t="s">
        <v>33</v>
      </c>
      <c r="J132" s="33"/>
      <c r="K132" s="33"/>
    </row>
    <row r="133" s="27" customFormat="1" ht="26" customHeight="1" spans="1:11">
      <c r="A133" s="35">
        <v>123</v>
      </c>
      <c r="B133" s="55" t="s">
        <v>402</v>
      </c>
      <c r="C133" s="37" t="s">
        <v>11</v>
      </c>
      <c r="D133" s="37" t="s">
        <v>403</v>
      </c>
      <c r="E133" s="40" t="s">
        <v>217</v>
      </c>
      <c r="F133" s="39">
        <v>45.3</v>
      </c>
      <c r="G133" s="41">
        <v>52</v>
      </c>
      <c r="H133" s="39">
        <f t="shared" si="2"/>
        <v>2355.6</v>
      </c>
      <c r="I133" s="35" t="s">
        <v>33</v>
      </c>
      <c r="J133" s="33"/>
      <c r="K133" s="33"/>
    </row>
    <row r="134" s="27" customFormat="1" ht="26" customHeight="1" spans="1:11">
      <c r="A134" s="35">
        <v>124</v>
      </c>
      <c r="B134" s="55" t="s">
        <v>404</v>
      </c>
      <c r="C134" s="37" t="s">
        <v>58</v>
      </c>
      <c r="D134" s="37" t="s">
        <v>405</v>
      </c>
      <c r="E134" s="37" t="s">
        <v>406</v>
      </c>
      <c r="F134" s="39">
        <v>52</v>
      </c>
      <c r="G134" s="41">
        <v>42</v>
      </c>
      <c r="H134" s="39">
        <f t="shared" si="2"/>
        <v>2184</v>
      </c>
      <c r="I134" s="35" t="s">
        <v>33</v>
      </c>
      <c r="J134" s="33"/>
      <c r="K134" s="33"/>
    </row>
    <row r="135" s="27" customFormat="1" ht="26" customHeight="1" spans="1:11">
      <c r="A135" s="35">
        <v>125</v>
      </c>
      <c r="B135" s="55" t="s">
        <v>407</v>
      </c>
      <c r="C135" s="37" t="s">
        <v>396</v>
      </c>
      <c r="D135" s="37" t="s">
        <v>408</v>
      </c>
      <c r="E135" s="37" t="s">
        <v>398</v>
      </c>
      <c r="F135" s="39">
        <v>39</v>
      </c>
      <c r="G135" s="41">
        <v>42</v>
      </c>
      <c r="H135" s="39">
        <f t="shared" si="2"/>
        <v>1638</v>
      </c>
      <c r="I135" s="35" t="s">
        <v>33</v>
      </c>
      <c r="J135" s="33"/>
      <c r="K135" s="33"/>
    </row>
    <row r="136" s="27" customFormat="1" ht="26" customHeight="1" spans="1:11">
      <c r="A136" s="35">
        <v>126</v>
      </c>
      <c r="B136" s="55" t="s">
        <v>409</v>
      </c>
      <c r="C136" s="35" t="s">
        <v>30</v>
      </c>
      <c r="D136" s="37" t="s">
        <v>410</v>
      </c>
      <c r="E136" s="37" t="s">
        <v>411</v>
      </c>
      <c r="F136" s="39">
        <v>45</v>
      </c>
      <c r="G136" s="41">
        <v>52</v>
      </c>
      <c r="H136" s="39">
        <f t="shared" si="2"/>
        <v>2340</v>
      </c>
      <c r="I136" s="35" t="s">
        <v>33</v>
      </c>
      <c r="J136" s="33"/>
      <c r="K136" s="33"/>
    </row>
    <row r="137" s="27" customFormat="1" ht="26" customHeight="1" spans="1:11">
      <c r="A137" s="35">
        <v>127</v>
      </c>
      <c r="B137" s="55" t="s">
        <v>412</v>
      </c>
      <c r="C137" s="35" t="s">
        <v>11</v>
      </c>
      <c r="D137" s="37" t="s">
        <v>413</v>
      </c>
      <c r="E137" s="40" t="s">
        <v>414</v>
      </c>
      <c r="F137" s="39">
        <v>28.8</v>
      </c>
      <c r="G137" s="41">
        <v>50</v>
      </c>
      <c r="H137" s="39">
        <f t="shared" si="2"/>
        <v>1440</v>
      </c>
      <c r="I137" s="35" t="s">
        <v>33</v>
      </c>
      <c r="J137" s="33"/>
      <c r="K137" s="33"/>
    </row>
    <row r="138" s="27" customFormat="1" ht="26" customHeight="1" spans="1:11">
      <c r="A138" s="35">
        <v>128</v>
      </c>
      <c r="B138" s="55" t="s">
        <v>415</v>
      </c>
      <c r="C138" s="35" t="s">
        <v>11</v>
      </c>
      <c r="D138" s="37" t="s">
        <v>416</v>
      </c>
      <c r="E138" s="37" t="s">
        <v>417</v>
      </c>
      <c r="F138" s="39">
        <v>37</v>
      </c>
      <c r="G138" s="41">
        <v>50</v>
      </c>
      <c r="H138" s="39">
        <f t="shared" si="2"/>
        <v>1850</v>
      </c>
      <c r="I138" s="35" t="s">
        <v>33</v>
      </c>
      <c r="J138" s="33"/>
      <c r="K138" s="33"/>
    </row>
    <row r="139" s="27" customFormat="1" ht="26" customHeight="1" spans="1:11">
      <c r="A139" s="35">
        <v>129</v>
      </c>
      <c r="B139" s="55" t="s">
        <v>418</v>
      </c>
      <c r="C139" s="35" t="s">
        <v>11</v>
      </c>
      <c r="D139" s="37" t="s">
        <v>419</v>
      </c>
      <c r="E139" s="37" t="s">
        <v>420</v>
      </c>
      <c r="F139" s="39">
        <v>54.8</v>
      </c>
      <c r="G139" s="41">
        <v>50</v>
      </c>
      <c r="H139" s="39">
        <f t="shared" ref="H139:H174" si="3">F139*G139</f>
        <v>2740</v>
      </c>
      <c r="I139" s="35" t="s">
        <v>33</v>
      </c>
      <c r="J139" s="33"/>
      <c r="K139" s="33"/>
    </row>
    <row r="140" s="27" customFormat="1" ht="26" customHeight="1" spans="1:11">
      <c r="A140" s="35">
        <v>130</v>
      </c>
      <c r="B140" s="55" t="s">
        <v>421</v>
      </c>
      <c r="C140" s="37" t="s">
        <v>58</v>
      </c>
      <c r="D140" s="37" t="s">
        <v>422</v>
      </c>
      <c r="E140" s="37" t="s">
        <v>217</v>
      </c>
      <c r="F140" s="39">
        <v>49</v>
      </c>
      <c r="G140" s="41">
        <v>52</v>
      </c>
      <c r="H140" s="39">
        <f t="shared" si="3"/>
        <v>2548</v>
      </c>
      <c r="I140" s="35" t="s">
        <v>33</v>
      </c>
      <c r="J140" s="33"/>
      <c r="K140" s="33"/>
    </row>
    <row r="141" s="27" customFormat="1" ht="26" customHeight="1" spans="1:11">
      <c r="A141" s="35">
        <v>131</v>
      </c>
      <c r="B141" s="55" t="s">
        <v>423</v>
      </c>
      <c r="C141" s="37" t="s">
        <v>58</v>
      </c>
      <c r="D141" s="37" t="s">
        <v>424</v>
      </c>
      <c r="E141" s="37" t="s">
        <v>217</v>
      </c>
      <c r="F141" s="39">
        <v>29</v>
      </c>
      <c r="G141" s="41">
        <v>52</v>
      </c>
      <c r="H141" s="39">
        <f t="shared" si="3"/>
        <v>1508</v>
      </c>
      <c r="I141" s="35" t="s">
        <v>33</v>
      </c>
      <c r="J141" s="33"/>
      <c r="K141" s="33"/>
    </row>
    <row r="142" s="27" customFormat="1" ht="26" customHeight="1" spans="1:11">
      <c r="A142" s="35">
        <v>132</v>
      </c>
      <c r="B142" s="55" t="s">
        <v>425</v>
      </c>
      <c r="C142" s="37" t="s">
        <v>426</v>
      </c>
      <c r="D142" s="37" t="s">
        <v>427</v>
      </c>
      <c r="E142" s="37" t="s">
        <v>428</v>
      </c>
      <c r="F142" s="39">
        <v>49.9</v>
      </c>
      <c r="G142" s="41">
        <f>110+54+54</f>
        <v>218</v>
      </c>
      <c r="H142" s="39">
        <f t="shared" si="3"/>
        <v>10878.2</v>
      </c>
      <c r="I142" s="35" t="s">
        <v>33</v>
      </c>
      <c r="J142" s="33"/>
      <c r="K142" s="33"/>
    </row>
    <row r="143" s="27" customFormat="1" ht="26" customHeight="1" spans="1:11">
      <c r="A143" s="35">
        <v>133</v>
      </c>
      <c r="B143" s="55" t="s">
        <v>429</v>
      </c>
      <c r="C143" s="37" t="s">
        <v>430</v>
      </c>
      <c r="D143" s="37" t="s">
        <v>431</v>
      </c>
      <c r="E143" s="37"/>
      <c r="F143" s="39">
        <v>49.9</v>
      </c>
      <c r="G143" s="41">
        <f>110+54</f>
        <v>164</v>
      </c>
      <c r="H143" s="39">
        <f t="shared" si="3"/>
        <v>8183.6</v>
      </c>
      <c r="I143" s="35" t="s">
        <v>33</v>
      </c>
      <c r="J143" s="33"/>
      <c r="K143" s="33"/>
    </row>
    <row r="144" s="27" customFormat="1" ht="13.5" spans="1:11">
      <c r="A144" s="35">
        <v>134</v>
      </c>
      <c r="B144" s="55" t="s">
        <v>432</v>
      </c>
      <c r="C144" s="37" t="s">
        <v>267</v>
      </c>
      <c r="D144" s="37" t="s">
        <v>433</v>
      </c>
      <c r="E144" s="37" t="s">
        <v>434</v>
      </c>
      <c r="F144" s="39">
        <v>45</v>
      </c>
      <c r="G144" s="41">
        <v>1400</v>
      </c>
      <c r="H144" s="39">
        <f t="shared" si="3"/>
        <v>63000</v>
      </c>
      <c r="I144" s="35" t="s">
        <v>33</v>
      </c>
      <c r="J144" s="33"/>
      <c r="K144" s="33"/>
    </row>
    <row r="145" s="27" customFormat="1" ht="26" customHeight="1" spans="1:11">
      <c r="A145" s="35">
        <v>135</v>
      </c>
      <c r="B145" s="55" t="s">
        <v>435</v>
      </c>
      <c r="C145" s="37" t="s">
        <v>396</v>
      </c>
      <c r="D145" s="37" t="s">
        <v>436</v>
      </c>
      <c r="E145" s="37" t="s">
        <v>437</v>
      </c>
      <c r="F145" s="39">
        <v>31</v>
      </c>
      <c r="G145" s="41">
        <v>1400</v>
      </c>
      <c r="H145" s="39">
        <f t="shared" si="3"/>
        <v>43400</v>
      </c>
      <c r="I145" s="35" t="s">
        <v>33</v>
      </c>
      <c r="J145" s="33"/>
      <c r="K145" s="33"/>
    </row>
    <row r="146" s="27" customFormat="1" ht="26" customHeight="1" spans="1:11">
      <c r="A146" s="35">
        <v>136</v>
      </c>
      <c r="B146" s="55" t="s">
        <v>438</v>
      </c>
      <c r="C146" s="35" t="s">
        <v>11</v>
      </c>
      <c r="D146" s="37" t="s">
        <v>439</v>
      </c>
      <c r="E146" s="40" t="s">
        <v>440</v>
      </c>
      <c r="F146" s="39">
        <v>29.6</v>
      </c>
      <c r="G146" s="41">
        <v>130</v>
      </c>
      <c r="H146" s="39">
        <f t="shared" si="3"/>
        <v>3848</v>
      </c>
      <c r="I146" s="35" t="s">
        <v>33</v>
      </c>
      <c r="J146" s="33"/>
      <c r="K146" s="33"/>
    </row>
    <row r="147" s="27" customFormat="1" ht="26" customHeight="1" spans="1:11">
      <c r="A147" s="35">
        <v>137</v>
      </c>
      <c r="B147" s="55" t="s">
        <v>441</v>
      </c>
      <c r="C147" s="37" t="s">
        <v>442</v>
      </c>
      <c r="D147" s="37" t="s">
        <v>443</v>
      </c>
      <c r="E147" s="37" t="s">
        <v>48</v>
      </c>
      <c r="F147" s="39">
        <v>39</v>
      </c>
      <c r="G147" s="41">
        <v>4</v>
      </c>
      <c r="H147" s="39">
        <f t="shared" si="3"/>
        <v>156</v>
      </c>
      <c r="I147" s="35" t="s">
        <v>33</v>
      </c>
      <c r="J147" s="33"/>
      <c r="K147" s="33"/>
    </row>
    <row r="148" s="27" customFormat="1" ht="13.5" spans="1:11">
      <c r="A148" s="35">
        <v>138</v>
      </c>
      <c r="B148" s="55" t="s">
        <v>444</v>
      </c>
      <c r="C148" s="37" t="s">
        <v>442</v>
      </c>
      <c r="D148" s="37" t="s">
        <v>445</v>
      </c>
      <c r="E148" s="37" t="s">
        <v>446</v>
      </c>
      <c r="F148" s="39">
        <v>22.5</v>
      </c>
      <c r="G148" s="41">
        <v>1400</v>
      </c>
      <c r="H148" s="39">
        <f t="shared" si="3"/>
        <v>31500</v>
      </c>
      <c r="I148" s="35" t="s">
        <v>33</v>
      </c>
      <c r="J148" s="33"/>
      <c r="K148" s="33"/>
    </row>
    <row r="149" s="27" customFormat="1" ht="13.5" spans="1:11">
      <c r="A149" s="35">
        <v>139</v>
      </c>
      <c r="B149" s="55" t="s">
        <v>444</v>
      </c>
      <c r="C149" s="37" t="s">
        <v>442</v>
      </c>
      <c r="D149" s="37" t="s">
        <v>445</v>
      </c>
      <c r="E149" s="37" t="s">
        <v>48</v>
      </c>
      <c r="F149" s="39">
        <v>22.5</v>
      </c>
      <c r="G149" s="41">
        <v>7</v>
      </c>
      <c r="H149" s="39">
        <f t="shared" si="3"/>
        <v>157.5</v>
      </c>
      <c r="I149" s="35" t="s">
        <v>33</v>
      </c>
      <c r="J149" s="33"/>
      <c r="K149" s="33"/>
    </row>
    <row r="150" s="27" customFormat="1" ht="26" customHeight="1" spans="1:11">
      <c r="A150" s="35">
        <v>140</v>
      </c>
      <c r="B150" s="56" t="s">
        <v>447</v>
      </c>
      <c r="C150" s="35" t="s">
        <v>11</v>
      </c>
      <c r="D150" s="37" t="s">
        <v>448</v>
      </c>
      <c r="E150" s="40" t="s">
        <v>449</v>
      </c>
      <c r="F150" s="39">
        <v>29.6</v>
      </c>
      <c r="G150" s="41">
        <v>68</v>
      </c>
      <c r="H150" s="39">
        <f t="shared" si="3"/>
        <v>2012.8</v>
      </c>
      <c r="I150" s="35" t="s">
        <v>33</v>
      </c>
      <c r="J150" s="33"/>
      <c r="K150" s="33"/>
    </row>
    <row r="151" s="27" customFormat="1" ht="13.5" spans="1:11">
      <c r="A151" s="35">
        <v>141</v>
      </c>
      <c r="B151" s="55" t="s">
        <v>450</v>
      </c>
      <c r="C151" s="37" t="s">
        <v>451</v>
      </c>
      <c r="D151" s="37" t="s">
        <v>452</v>
      </c>
      <c r="E151" s="37" t="s">
        <v>453</v>
      </c>
      <c r="F151" s="39">
        <v>28.8</v>
      </c>
      <c r="G151" s="41">
        <v>2313</v>
      </c>
      <c r="H151" s="39">
        <f t="shared" si="3"/>
        <v>66614.4</v>
      </c>
      <c r="I151" s="35" t="s">
        <v>33</v>
      </c>
      <c r="J151" s="33"/>
      <c r="K151" s="33"/>
    </row>
    <row r="152" s="27" customFormat="1" ht="26" customHeight="1" spans="1:11">
      <c r="A152" s="35">
        <v>142</v>
      </c>
      <c r="B152" s="55" t="s">
        <v>454</v>
      </c>
      <c r="C152" s="35" t="s">
        <v>11</v>
      </c>
      <c r="D152" s="37" t="s">
        <v>455</v>
      </c>
      <c r="E152" s="37" t="s">
        <v>456</v>
      </c>
      <c r="F152" s="39">
        <v>49.8</v>
      </c>
      <c r="G152" s="41">
        <v>89</v>
      </c>
      <c r="H152" s="39">
        <f t="shared" si="3"/>
        <v>4432.2</v>
      </c>
      <c r="I152" s="35" t="s">
        <v>33</v>
      </c>
      <c r="J152" s="33"/>
      <c r="K152" s="33"/>
    </row>
    <row r="153" s="27" customFormat="1" ht="26" customHeight="1" spans="1:11">
      <c r="A153" s="35">
        <v>143</v>
      </c>
      <c r="B153" s="56" t="s">
        <v>457</v>
      </c>
      <c r="C153" s="35" t="s">
        <v>165</v>
      </c>
      <c r="D153" s="37" t="s">
        <v>458</v>
      </c>
      <c r="E153" s="37" t="s">
        <v>459</v>
      </c>
      <c r="F153" s="39">
        <v>49.9</v>
      </c>
      <c r="G153" s="41">
        <v>89</v>
      </c>
      <c r="H153" s="39">
        <f t="shared" si="3"/>
        <v>4441.1</v>
      </c>
      <c r="I153" s="35" t="s">
        <v>33</v>
      </c>
      <c r="J153" s="33"/>
      <c r="K153" s="33"/>
    </row>
    <row r="154" s="27" customFormat="1" ht="26" customHeight="1" spans="1:11">
      <c r="A154" s="35">
        <v>144</v>
      </c>
      <c r="B154" s="56" t="s">
        <v>460</v>
      </c>
      <c r="C154" s="35" t="s">
        <v>11</v>
      </c>
      <c r="D154" s="37" t="s">
        <v>461</v>
      </c>
      <c r="E154" s="40" t="s">
        <v>462</v>
      </c>
      <c r="F154" s="39">
        <v>33.8</v>
      </c>
      <c r="G154" s="41">
        <v>89</v>
      </c>
      <c r="H154" s="39">
        <f t="shared" si="3"/>
        <v>3008.2</v>
      </c>
      <c r="I154" s="35" t="s">
        <v>33</v>
      </c>
      <c r="J154" s="33"/>
      <c r="K154" s="33"/>
    </row>
    <row r="155" s="27" customFormat="1" ht="26" customHeight="1" spans="1:11">
      <c r="A155" s="35">
        <v>145</v>
      </c>
      <c r="B155" s="55" t="s">
        <v>463</v>
      </c>
      <c r="C155" s="35" t="s">
        <v>11</v>
      </c>
      <c r="D155" s="37" t="s">
        <v>464</v>
      </c>
      <c r="E155" s="37" t="s">
        <v>462</v>
      </c>
      <c r="F155" s="39">
        <v>19</v>
      </c>
      <c r="G155" s="41">
        <v>89</v>
      </c>
      <c r="H155" s="39">
        <f t="shared" si="3"/>
        <v>1691</v>
      </c>
      <c r="I155" s="35" t="s">
        <v>33</v>
      </c>
      <c r="J155" s="33"/>
      <c r="K155" s="33"/>
    </row>
    <row r="156" s="27" customFormat="1" ht="26" customHeight="1" spans="1:11">
      <c r="A156" s="35">
        <v>146</v>
      </c>
      <c r="B156" s="55" t="s">
        <v>465</v>
      </c>
      <c r="C156" s="35" t="s">
        <v>466</v>
      </c>
      <c r="D156" s="37" t="s">
        <v>467</v>
      </c>
      <c r="E156" s="40" t="s">
        <v>468</v>
      </c>
      <c r="F156" s="39">
        <v>35</v>
      </c>
      <c r="G156" s="41">
        <v>1400</v>
      </c>
      <c r="H156" s="39">
        <f t="shared" si="3"/>
        <v>49000</v>
      </c>
      <c r="I156" s="35" t="s">
        <v>33</v>
      </c>
      <c r="J156" s="33"/>
      <c r="K156" s="33"/>
    </row>
    <row r="157" s="27" customFormat="1" ht="26" customHeight="1" spans="1:11">
      <c r="A157" s="35">
        <v>147</v>
      </c>
      <c r="B157" s="55" t="s">
        <v>469</v>
      </c>
      <c r="C157" s="35" t="s">
        <v>466</v>
      </c>
      <c r="D157" s="37" t="s">
        <v>470</v>
      </c>
      <c r="E157" s="40" t="s">
        <v>471</v>
      </c>
      <c r="F157" s="39">
        <v>35</v>
      </c>
      <c r="G157" s="41">
        <v>1088</v>
      </c>
      <c r="H157" s="39">
        <f t="shared" si="3"/>
        <v>38080</v>
      </c>
      <c r="I157" s="35" t="s">
        <v>33</v>
      </c>
      <c r="J157" s="33"/>
      <c r="K157" s="33"/>
    </row>
    <row r="158" s="27" customFormat="1" ht="13.5" spans="1:11">
      <c r="A158" s="35">
        <v>148</v>
      </c>
      <c r="B158" s="55" t="s">
        <v>472</v>
      </c>
      <c r="C158" s="37" t="s">
        <v>99</v>
      </c>
      <c r="D158" s="37" t="s">
        <v>473</v>
      </c>
      <c r="E158" s="37" t="s">
        <v>474</v>
      </c>
      <c r="F158" s="39">
        <v>49</v>
      </c>
      <c r="G158" s="41">
        <v>54</v>
      </c>
      <c r="H158" s="39">
        <f t="shared" si="3"/>
        <v>2646</v>
      </c>
      <c r="I158" s="35" t="s">
        <v>33</v>
      </c>
      <c r="J158" s="33"/>
      <c r="K158" s="33"/>
    </row>
    <row r="159" s="27" customFormat="1" ht="13.5" spans="1:11">
      <c r="A159" s="35">
        <v>149</v>
      </c>
      <c r="B159" s="56" t="s">
        <v>475</v>
      </c>
      <c r="C159" s="35" t="s">
        <v>66</v>
      </c>
      <c r="D159" s="37" t="s">
        <v>476</v>
      </c>
      <c r="E159" s="37" t="s">
        <v>477</v>
      </c>
      <c r="F159" s="39">
        <v>39.8</v>
      </c>
      <c r="G159" s="41">
        <v>46</v>
      </c>
      <c r="H159" s="39">
        <f t="shared" si="3"/>
        <v>1830.8</v>
      </c>
      <c r="I159" s="35" t="s">
        <v>33</v>
      </c>
      <c r="J159" s="33"/>
      <c r="K159" s="33"/>
    </row>
    <row r="160" s="27" customFormat="1" ht="13.5" spans="1:11">
      <c r="A160" s="35">
        <v>150</v>
      </c>
      <c r="B160" s="55" t="s">
        <v>475</v>
      </c>
      <c r="C160" s="37" t="s">
        <v>66</v>
      </c>
      <c r="D160" s="37" t="s">
        <v>476</v>
      </c>
      <c r="E160" s="37" t="s">
        <v>477</v>
      </c>
      <c r="F160" s="39">
        <v>39.8</v>
      </c>
      <c r="G160" s="41">
        <v>6</v>
      </c>
      <c r="H160" s="39">
        <f t="shared" si="3"/>
        <v>238.8</v>
      </c>
      <c r="I160" s="35" t="s">
        <v>33</v>
      </c>
      <c r="J160" s="33"/>
      <c r="K160" s="33"/>
    </row>
    <row r="161" s="27" customFormat="1" ht="26" customHeight="1" spans="1:11">
      <c r="A161" s="35">
        <v>151</v>
      </c>
      <c r="B161" s="55" t="s">
        <v>478</v>
      </c>
      <c r="C161" s="37" t="s">
        <v>430</v>
      </c>
      <c r="D161" s="37" t="s">
        <v>479</v>
      </c>
      <c r="E161" s="37" t="s">
        <v>480</v>
      </c>
      <c r="F161" s="43">
        <v>59.9</v>
      </c>
      <c r="G161" s="41">
        <v>137</v>
      </c>
      <c r="H161" s="39">
        <f t="shared" si="3"/>
        <v>8206.3</v>
      </c>
      <c r="I161" s="35" t="s">
        <v>33</v>
      </c>
      <c r="J161" s="33"/>
      <c r="K161" s="33"/>
    </row>
    <row r="162" s="27" customFormat="1" ht="26" customHeight="1" spans="1:11">
      <c r="A162" s="35">
        <v>152</v>
      </c>
      <c r="B162" s="55" t="s">
        <v>481</v>
      </c>
      <c r="C162" s="37" t="s">
        <v>482</v>
      </c>
      <c r="D162" s="37" t="s">
        <v>483</v>
      </c>
      <c r="E162" s="37" t="s">
        <v>484</v>
      </c>
      <c r="F162" s="39">
        <v>49.9</v>
      </c>
      <c r="G162" s="41">
        <v>140</v>
      </c>
      <c r="H162" s="39">
        <f t="shared" si="3"/>
        <v>6986</v>
      </c>
      <c r="I162" s="35" t="s">
        <v>33</v>
      </c>
      <c r="J162" s="33"/>
      <c r="K162" s="33"/>
    </row>
    <row r="163" s="27" customFormat="1" ht="26" customHeight="1" spans="1:11">
      <c r="A163" s="35">
        <v>153</v>
      </c>
      <c r="B163" s="55" t="s">
        <v>485</v>
      </c>
      <c r="C163" s="35" t="s">
        <v>11</v>
      </c>
      <c r="D163" s="37" t="s">
        <v>486</v>
      </c>
      <c r="E163" s="37" t="s">
        <v>487</v>
      </c>
      <c r="F163" s="39">
        <v>28</v>
      </c>
      <c r="G163" s="41">
        <v>140</v>
      </c>
      <c r="H163" s="39">
        <f t="shared" si="3"/>
        <v>3920</v>
      </c>
      <c r="I163" s="35" t="s">
        <v>33</v>
      </c>
      <c r="J163" s="33"/>
      <c r="K163" s="33"/>
    </row>
    <row r="164" s="27" customFormat="1" ht="26" customHeight="1" spans="1:11">
      <c r="A164" s="35">
        <v>154</v>
      </c>
      <c r="B164" s="55" t="s">
        <v>488</v>
      </c>
      <c r="C164" s="37" t="s">
        <v>62</v>
      </c>
      <c r="D164" s="37" t="s">
        <v>489</v>
      </c>
      <c r="E164" s="37" t="s">
        <v>490</v>
      </c>
      <c r="F164" s="39">
        <v>49</v>
      </c>
      <c r="G164" s="41">
        <v>40</v>
      </c>
      <c r="H164" s="39">
        <f t="shared" si="3"/>
        <v>1960</v>
      </c>
      <c r="I164" s="35" t="s">
        <v>33</v>
      </c>
      <c r="J164" s="33"/>
      <c r="K164" s="33"/>
    </row>
    <row r="165" s="27" customFormat="1" ht="26" customHeight="1" spans="1:11">
      <c r="A165" s="35">
        <v>155</v>
      </c>
      <c r="B165" s="56" t="s">
        <v>491</v>
      </c>
      <c r="C165" s="35" t="s">
        <v>11</v>
      </c>
      <c r="D165" s="37" t="s">
        <v>492</v>
      </c>
      <c r="E165" s="40" t="s">
        <v>493</v>
      </c>
      <c r="F165" s="39">
        <v>48</v>
      </c>
      <c r="G165" s="41">
        <v>69</v>
      </c>
      <c r="H165" s="39">
        <f t="shared" si="3"/>
        <v>3312</v>
      </c>
      <c r="I165" s="35" t="s">
        <v>33</v>
      </c>
      <c r="J165" s="33"/>
      <c r="K165" s="33"/>
    </row>
    <row r="166" s="27" customFormat="1" ht="27" customHeight="1" spans="1:11">
      <c r="A166" s="35">
        <v>156</v>
      </c>
      <c r="B166" s="55" t="s">
        <v>494</v>
      </c>
      <c r="C166" s="35" t="s">
        <v>35</v>
      </c>
      <c r="D166" s="37" t="s">
        <v>495</v>
      </c>
      <c r="E166" s="37" t="s">
        <v>496</v>
      </c>
      <c r="F166" s="39">
        <v>49.8</v>
      </c>
      <c r="G166" s="41">
        <v>88</v>
      </c>
      <c r="H166" s="39">
        <f t="shared" si="3"/>
        <v>4382.4</v>
      </c>
      <c r="I166" s="35" t="s">
        <v>33</v>
      </c>
      <c r="J166" s="33"/>
      <c r="K166" s="33"/>
    </row>
    <row r="167" s="27" customFormat="1" ht="26" customHeight="1" spans="1:11">
      <c r="A167" s="35">
        <v>157</v>
      </c>
      <c r="B167" s="55" t="s">
        <v>497</v>
      </c>
      <c r="C167" s="35" t="s">
        <v>35</v>
      </c>
      <c r="D167" s="37" t="s">
        <v>498</v>
      </c>
      <c r="E167" s="37" t="s">
        <v>499</v>
      </c>
      <c r="F167" s="39">
        <v>49.8</v>
      </c>
      <c r="G167" s="41">
        <v>96</v>
      </c>
      <c r="H167" s="39">
        <f t="shared" si="3"/>
        <v>4780.8</v>
      </c>
      <c r="I167" s="35" t="s">
        <v>33</v>
      </c>
      <c r="J167" s="33"/>
      <c r="K167" s="33"/>
    </row>
    <row r="168" s="27" customFormat="1" ht="26" customHeight="1" spans="1:11">
      <c r="A168" s="35">
        <v>158</v>
      </c>
      <c r="B168" s="55" t="s">
        <v>500</v>
      </c>
      <c r="C168" s="35" t="s">
        <v>30</v>
      </c>
      <c r="D168" s="37" t="s">
        <v>501</v>
      </c>
      <c r="E168" s="40" t="s">
        <v>502</v>
      </c>
      <c r="F168" s="43">
        <v>58</v>
      </c>
      <c r="G168" s="41">
        <v>152</v>
      </c>
      <c r="H168" s="39">
        <f t="shared" si="3"/>
        <v>8816</v>
      </c>
      <c r="I168" s="35" t="s">
        <v>33</v>
      </c>
      <c r="J168" s="33"/>
      <c r="K168" s="33"/>
    </row>
    <row r="169" s="27" customFormat="1" ht="26" customHeight="1" spans="1:11">
      <c r="A169" s="35">
        <v>159</v>
      </c>
      <c r="B169" s="55" t="s">
        <v>503</v>
      </c>
      <c r="C169" s="37" t="s">
        <v>361</v>
      </c>
      <c r="D169" s="37" t="s">
        <v>504</v>
      </c>
      <c r="E169" s="37" t="s">
        <v>505</v>
      </c>
      <c r="F169" s="39">
        <v>79.8</v>
      </c>
      <c r="G169" s="41">
        <v>48</v>
      </c>
      <c r="H169" s="39">
        <f t="shared" si="3"/>
        <v>3830.4</v>
      </c>
      <c r="I169" s="35" t="s">
        <v>33</v>
      </c>
      <c r="J169" s="33"/>
      <c r="K169" s="33"/>
    </row>
    <row r="170" s="27" customFormat="1" ht="26" customHeight="1" spans="1:11">
      <c r="A170" s="35">
        <v>160</v>
      </c>
      <c r="B170" s="56" t="s">
        <v>506</v>
      </c>
      <c r="C170" s="35" t="s">
        <v>11</v>
      </c>
      <c r="D170" s="37" t="s">
        <v>507</v>
      </c>
      <c r="E170" s="40" t="s">
        <v>508</v>
      </c>
      <c r="F170" s="39">
        <v>46</v>
      </c>
      <c r="G170" s="41">
        <v>85</v>
      </c>
      <c r="H170" s="39">
        <f t="shared" si="3"/>
        <v>3910</v>
      </c>
      <c r="I170" s="35" t="s">
        <v>33</v>
      </c>
      <c r="J170" s="33"/>
      <c r="K170" s="33"/>
    </row>
    <row r="171" s="27" customFormat="1" ht="26" customHeight="1" spans="1:11">
      <c r="A171" s="35">
        <v>161</v>
      </c>
      <c r="B171" s="55" t="s">
        <v>509</v>
      </c>
      <c r="C171" s="37" t="s">
        <v>482</v>
      </c>
      <c r="D171" s="37" t="s">
        <v>510</v>
      </c>
      <c r="E171" s="37" t="s">
        <v>511</v>
      </c>
      <c r="F171" s="39">
        <v>36.8</v>
      </c>
      <c r="G171" s="41">
        <v>170</v>
      </c>
      <c r="H171" s="39">
        <f t="shared" si="3"/>
        <v>6256</v>
      </c>
      <c r="I171" s="35" t="s">
        <v>33</v>
      </c>
      <c r="J171" s="33"/>
      <c r="K171" s="33"/>
    </row>
    <row r="172" s="27" customFormat="1" ht="13.5" spans="1:11">
      <c r="A172" s="35">
        <v>162</v>
      </c>
      <c r="B172" s="55" t="s">
        <v>512</v>
      </c>
      <c r="C172" s="37" t="s">
        <v>513</v>
      </c>
      <c r="D172" s="37" t="s">
        <v>514</v>
      </c>
      <c r="E172" s="37" t="s">
        <v>515</v>
      </c>
      <c r="F172" s="39">
        <v>22</v>
      </c>
      <c r="G172" s="41">
        <v>2</v>
      </c>
      <c r="H172" s="39">
        <f t="shared" si="3"/>
        <v>44</v>
      </c>
      <c r="I172" s="35" t="s">
        <v>33</v>
      </c>
      <c r="J172" s="33"/>
      <c r="K172" s="33"/>
    </row>
    <row r="173" s="27" customFormat="1" ht="26" customHeight="1" spans="1:11">
      <c r="A173" s="35">
        <v>163</v>
      </c>
      <c r="B173" s="55" t="s">
        <v>516</v>
      </c>
      <c r="C173" s="37" t="s">
        <v>442</v>
      </c>
      <c r="D173" s="37" t="s">
        <v>517</v>
      </c>
      <c r="E173" s="37" t="s">
        <v>518</v>
      </c>
      <c r="F173" s="39">
        <v>39.8</v>
      </c>
      <c r="G173" s="41">
        <f>870+530</f>
        <v>1400</v>
      </c>
      <c r="H173" s="39">
        <f t="shared" si="3"/>
        <v>55720</v>
      </c>
      <c r="I173" s="35" t="s">
        <v>33</v>
      </c>
      <c r="J173" s="33"/>
      <c r="K173" s="33"/>
    </row>
    <row r="174" s="27" customFormat="1" ht="13.5" spans="1:11">
      <c r="A174" s="35">
        <v>164</v>
      </c>
      <c r="B174" s="55" t="s">
        <v>519</v>
      </c>
      <c r="C174" s="37" t="s">
        <v>139</v>
      </c>
      <c r="D174" s="37" t="s">
        <v>520</v>
      </c>
      <c r="E174" s="37" t="s">
        <v>521</v>
      </c>
      <c r="F174" s="39">
        <v>148</v>
      </c>
      <c r="G174" s="41">
        <v>116</v>
      </c>
      <c r="H174" s="39">
        <f t="shared" si="3"/>
        <v>17168</v>
      </c>
      <c r="I174" s="35" t="s">
        <v>33</v>
      </c>
      <c r="J174" s="33"/>
      <c r="K174" s="33"/>
    </row>
    <row r="175" s="27" customFormat="1" customHeight="1" spans="1:11">
      <c r="A175" s="37" t="s">
        <v>522</v>
      </c>
      <c r="B175" s="37"/>
      <c r="C175" s="37"/>
      <c r="D175" s="37"/>
      <c r="E175" s="37"/>
      <c r="F175" s="38">
        <f>SUM(G11:G174)</f>
        <v>35880</v>
      </c>
      <c r="G175" s="38"/>
      <c r="H175" s="39">
        <f>SUM(H11:H174)</f>
        <v>1389917.4</v>
      </c>
      <c r="I175" s="35"/>
      <c r="J175" s="33"/>
      <c r="K175" s="33"/>
    </row>
    <row r="176" customHeight="1" spans="1:9">
      <c r="A176" s="37" t="s">
        <v>523</v>
      </c>
      <c r="B176" s="37"/>
      <c r="C176" s="37"/>
      <c r="D176" s="51" t="s">
        <v>524</v>
      </c>
      <c r="E176" s="52"/>
      <c r="F176" s="38">
        <f>F175+F10</f>
        <v>46030</v>
      </c>
      <c r="G176" s="38"/>
      <c r="H176" s="39">
        <f>H175+H10</f>
        <v>1540688.4</v>
      </c>
      <c r="I176" s="35"/>
    </row>
    <row r="177" s="27" customFormat="1" customHeight="1" spans="2:11">
      <c r="B177" s="29"/>
      <c r="C177" s="29"/>
      <c r="D177" s="53"/>
      <c r="E177" s="29"/>
      <c r="F177" s="32"/>
      <c r="G177" s="32"/>
      <c r="H177" s="46"/>
      <c r="J177" s="33"/>
      <c r="K177" s="33"/>
    </row>
    <row r="184" customHeight="1" spans="9:9">
      <c r="I184" s="54"/>
    </row>
  </sheetData>
  <sortState ref="B12:I207">
    <sortCondition ref="D12:D207"/>
  </sortState>
  <mergeCells count="8">
    <mergeCell ref="A1:I1"/>
    <mergeCell ref="A10:E10"/>
    <mergeCell ref="F10:G10"/>
    <mergeCell ref="A175:E175"/>
    <mergeCell ref="F175:G175"/>
    <mergeCell ref="A176:C176"/>
    <mergeCell ref="D176:E176"/>
    <mergeCell ref="F176:G176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A24" workbookViewId="0">
      <selection activeCell="F36" sqref="F36"/>
    </sheetView>
  </sheetViews>
  <sheetFormatPr defaultColWidth="9" defaultRowHeight="20" customHeight="1"/>
  <cols>
    <col min="1" max="1" width="4.33333333333333" style="27" customWidth="1"/>
    <col min="2" max="2" width="16.625" style="29" customWidth="1"/>
    <col min="3" max="3" width="10.25" style="29" customWidth="1"/>
    <col min="4" max="4" width="53.875" style="30" customWidth="1"/>
    <col min="5" max="5" width="14.625" style="31" customWidth="1"/>
    <col min="6" max="6" width="9.89166666666667" style="32" customWidth="1"/>
    <col min="7" max="7" width="10.625" style="32" customWidth="1"/>
    <col min="8" max="8" width="13.5" style="33" customWidth="1"/>
    <col min="9" max="9" width="10.375" style="26"/>
    <col min="10" max="10" width="9.375" style="26"/>
    <col min="11" max="11" width="11.5" style="26" customWidth="1"/>
    <col min="12" max="16384" width="9" style="26"/>
  </cols>
  <sheetData>
    <row r="1" s="26" customFormat="1" ht="20.25" spans="1:9">
      <c r="A1" s="34" t="s">
        <v>525</v>
      </c>
      <c r="B1" s="34"/>
      <c r="C1" s="34"/>
      <c r="D1" s="34"/>
      <c r="E1" s="34"/>
      <c r="F1" s="34"/>
      <c r="G1" s="34"/>
      <c r="H1" s="34"/>
      <c r="I1" s="34"/>
    </row>
    <row r="2" s="26" customFormat="1" ht="18" customHeight="1" spans="1:9">
      <c r="A2" s="35" t="s">
        <v>1</v>
      </c>
      <c r="B2" s="36" t="s">
        <v>2</v>
      </c>
      <c r="C2" s="37" t="s">
        <v>3</v>
      </c>
      <c r="D2" s="37" t="s">
        <v>4</v>
      </c>
      <c r="E2" s="37" t="s">
        <v>5</v>
      </c>
      <c r="F2" s="38" t="s">
        <v>6</v>
      </c>
      <c r="G2" s="38" t="s">
        <v>7</v>
      </c>
      <c r="H2" s="39" t="s">
        <v>8</v>
      </c>
      <c r="I2" s="35" t="s">
        <v>9</v>
      </c>
    </row>
    <row r="3" s="26" customFormat="1" ht="26" customHeight="1" spans="1:9">
      <c r="A3" s="35">
        <v>2</v>
      </c>
      <c r="B3" s="56" t="s">
        <v>20</v>
      </c>
      <c r="C3" s="35" t="s">
        <v>11</v>
      </c>
      <c r="D3" s="37" t="s">
        <v>21</v>
      </c>
      <c r="E3" s="40" t="s">
        <v>13</v>
      </c>
      <c r="F3" s="39">
        <v>12.25</v>
      </c>
      <c r="G3" s="41">
        <v>1450</v>
      </c>
      <c r="H3" s="39">
        <f>F3*G3</f>
        <v>17762.5</v>
      </c>
      <c r="I3" s="35" t="s">
        <v>14</v>
      </c>
    </row>
    <row r="4" s="26" customFormat="1" ht="26" customHeight="1" spans="1:9">
      <c r="A4" s="35">
        <v>4</v>
      </c>
      <c r="B4" s="56" t="s">
        <v>526</v>
      </c>
      <c r="C4" s="35" t="s">
        <v>11</v>
      </c>
      <c r="D4" s="37" t="s">
        <v>527</v>
      </c>
      <c r="E4" s="40" t="s">
        <v>13</v>
      </c>
      <c r="F4" s="39">
        <v>19.6</v>
      </c>
      <c r="G4" s="41">
        <v>1450</v>
      </c>
      <c r="H4" s="39">
        <f>F4*G4</f>
        <v>28420</v>
      </c>
      <c r="I4" s="35" t="s">
        <v>14</v>
      </c>
    </row>
    <row r="5" s="27" customFormat="1" customHeight="1" spans="1:11">
      <c r="A5" s="37" t="s">
        <v>28</v>
      </c>
      <c r="B5" s="37"/>
      <c r="C5" s="37"/>
      <c r="D5" s="37"/>
      <c r="E5" s="37"/>
      <c r="F5" s="38">
        <f>SUM(G3:G4)</f>
        <v>2900</v>
      </c>
      <c r="G5" s="38"/>
      <c r="H5" s="39">
        <f>SUM(H3:H4)</f>
        <v>46182.5</v>
      </c>
      <c r="I5" s="35"/>
      <c r="J5" s="33"/>
      <c r="K5" s="33"/>
    </row>
    <row r="6" s="26" customFormat="1" ht="26" customHeight="1" spans="1:9">
      <c r="A6" s="35">
        <v>1</v>
      </c>
      <c r="B6" s="55" t="s">
        <v>29</v>
      </c>
      <c r="C6" s="37" t="s">
        <v>30</v>
      </c>
      <c r="D6" s="37" t="s">
        <v>31</v>
      </c>
      <c r="E6" s="37" t="s">
        <v>32</v>
      </c>
      <c r="F6" s="39">
        <v>58.8</v>
      </c>
      <c r="G6" s="41">
        <v>205</v>
      </c>
      <c r="H6" s="39">
        <f t="shared" ref="H6:H69" si="0">F6*G6</f>
        <v>12054</v>
      </c>
      <c r="I6" s="35" t="s">
        <v>33</v>
      </c>
    </row>
    <row r="7" s="26" customFormat="1" ht="26" customHeight="1" spans="1:9">
      <c r="A7" s="35">
        <v>2</v>
      </c>
      <c r="B7" s="55" t="s">
        <v>528</v>
      </c>
      <c r="C7" s="37" t="s">
        <v>35</v>
      </c>
      <c r="D7" s="37" t="s">
        <v>529</v>
      </c>
      <c r="E7" s="37" t="s">
        <v>40</v>
      </c>
      <c r="F7" s="39">
        <v>35</v>
      </c>
      <c r="G7" s="41">
        <v>1316</v>
      </c>
      <c r="H7" s="39">
        <f t="shared" si="0"/>
        <v>46060</v>
      </c>
      <c r="I7" s="35" t="s">
        <v>33</v>
      </c>
    </row>
    <row r="8" s="26" customFormat="1" ht="26" customHeight="1" spans="1:9">
      <c r="A8" s="35">
        <v>3</v>
      </c>
      <c r="B8" s="56" t="s">
        <v>530</v>
      </c>
      <c r="C8" s="35" t="s">
        <v>11</v>
      </c>
      <c r="D8" s="37" t="s">
        <v>531</v>
      </c>
      <c r="E8" s="40" t="s">
        <v>532</v>
      </c>
      <c r="F8" s="39">
        <v>44.5</v>
      </c>
      <c r="G8" s="41">
        <v>90</v>
      </c>
      <c r="H8" s="39">
        <f t="shared" si="0"/>
        <v>4005</v>
      </c>
      <c r="I8" s="35" t="s">
        <v>33</v>
      </c>
    </row>
    <row r="9" s="26" customFormat="1" ht="26" customHeight="1" spans="1:9">
      <c r="A9" s="35">
        <v>4</v>
      </c>
      <c r="B9" s="55" t="s">
        <v>533</v>
      </c>
      <c r="C9" s="37" t="s">
        <v>534</v>
      </c>
      <c r="D9" s="37" t="s">
        <v>535</v>
      </c>
      <c r="E9" s="37" t="s">
        <v>536</v>
      </c>
      <c r="F9" s="39">
        <v>68</v>
      </c>
      <c r="G9" s="41">
        <v>146</v>
      </c>
      <c r="H9" s="39">
        <f t="shared" si="0"/>
        <v>9928</v>
      </c>
      <c r="I9" s="35" t="s">
        <v>33</v>
      </c>
    </row>
    <row r="10" s="26" customFormat="1" ht="26" customHeight="1" spans="1:9">
      <c r="A10" s="35">
        <v>5</v>
      </c>
      <c r="B10" s="55" t="s">
        <v>537</v>
      </c>
      <c r="C10" s="37" t="s">
        <v>99</v>
      </c>
      <c r="D10" s="37" t="s">
        <v>538</v>
      </c>
      <c r="E10" s="37" t="s">
        <v>539</v>
      </c>
      <c r="F10" s="43">
        <v>49</v>
      </c>
      <c r="G10" s="41">
        <v>140</v>
      </c>
      <c r="H10" s="39">
        <f t="shared" si="0"/>
        <v>6860</v>
      </c>
      <c r="I10" s="35" t="s">
        <v>33</v>
      </c>
    </row>
    <row r="11" s="26" customFormat="1" ht="26" customHeight="1" spans="1:9">
      <c r="A11" s="35">
        <v>6</v>
      </c>
      <c r="B11" s="56" t="s">
        <v>61</v>
      </c>
      <c r="C11" s="35" t="s">
        <v>62</v>
      </c>
      <c r="D11" s="37" t="s">
        <v>63</v>
      </c>
      <c r="E11" s="40" t="s">
        <v>64</v>
      </c>
      <c r="F11" s="39">
        <v>58</v>
      </c>
      <c r="G11" s="41">
        <v>200</v>
      </c>
      <c r="H11" s="39">
        <f t="shared" si="0"/>
        <v>11600</v>
      </c>
      <c r="I11" s="35" t="s">
        <v>33</v>
      </c>
    </row>
    <row r="12" s="26" customFormat="1" ht="26" customHeight="1" spans="1:9">
      <c r="A12" s="35">
        <v>7</v>
      </c>
      <c r="B12" s="56" t="s">
        <v>540</v>
      </c>
      <c r="C12" s="35" t="s">
        <v>361</v>
      </c>
      <c r="D12" s="37" t="s">
        <v>541</v>
      </c>
      <c r="E12" s="40" t="s">
        <v>542</v>
      </c>
      <c r="F12" s="39">
        <v>59.8</v>
      </c>
      <c r="G12" s="41">
        <v>338</v>
      </c>
      <c r="H12" s="39">
        <f t="shared" si="0"/>
        <v>20212.4</v>
      </c>
      <c r="I12" s="35" t="s">
        <v>33</v>
      </c>
    </row>
    <row r="13" s="26" customFormat="1" ht="26" customHeight="1" spans="1:9">
      <c r="A13" s="35">
        <v>8</v>
      </c>
      <c r="B13" s="56" t="s">
        <v>543</v>
      </c>
      <c r="C13" s="35" t="s">
        <v>66</v>
      </c>
      <c r="D13" s="37" t="s">
        <v>544</v>
      </c>
      <c r="E13" s="40" t="s">
        <v>545</v>
      </c>
      <c r="F13" s="39">
        <v>79.8</v>
      </c>
      <c r="G13" s="41">
        <v>137</v>
      </c>
      <c r="H13" s="39">
        <f t="shared" si="0"/>
        <v>10932.6</v>
      </c>
      <c r="I13" s="35" t="s">
        <v>33</v>
      </c>
    </row>
    <row r="14" s="26" customFormat="1" ht="26" customHeight="1" spans="1:9">
      <c r="A14" s="35">
        <v>9</v>
      </c>
      <c r="B14" s="55" t="s">
        <v>546</v>
      </c>
      <c r="C14" s="37" t="s">
        <v>58</v>
      </c>
      <c r="D14" s="37" t="s">
        <v>547</v>
      </c>
      <c r="E14" s="37" t="s">
        <v>217</v>
      </c>
      <c r="F14" s="43">
        <v>49</v>
      </c>
      <c r="G14" s="41">
        <v>148</v>
      </c>
      <c r="H14" s="39">
        <f t="shared" si="0"/>
        <v>7252</v>
      </c>
      <c r="I14" s="35" t="s">
        <v>33</v>
      </c>
    </row>
    <row r="15" s="26" customFormat="1" ht="26" customHeight="1" spans="1:9">
      <c r="A15" s="35">
        <v>10</v>
      </c>
      <c r="B15" s="56" t="s">
        <v>548</v>
      </c>
      <c r="C15" s="35" t="s">
        <v>11</v>
      </c>
      <c r="D15" s="37" t="s">
        <v>549</v>
      </c>
      <c r="E15" s="40" t="s">
        <v>550</v>
      </c>
      <c r="F15" s="43">
        <v>51</v>
      </c>
      <c r="G15" s="41">
        <v>167</v>
      </c>
      <c r="H15" s="39">
        <f t="shared" si="0"/>
        <v>8517</v>
      </c>
      <c r="I15" s="35" t="s">
        <v>33</v>
      </c>
    </row>
    <row r="16" s="26" customFormat="1" ht="26" customHeight="1" spans="1:9">
      <c r="A16" s="35">
        <v>11</v>
      </c>
      <c r="B16" s="55" t="s">
        <v>551</v>
      </c>
      <c r="C16" s="37" t="s">
        <v>54</v>
      </c>
      <c r="D16" s="37" t="s">
        <v>552</v>
      </c>
      <c r="E16" s="40" t="s">
        <v>553</v>
      </c>
      <c r="F16" s="39">
        <v>33</v>
      </c>
      <c r="G16" s="41">
        <v>151</v>
      </c>
      <c r="H16" s="39">
        <f t="shared" si="0"/>
        <v>4983</v>
      </c>
      <c r="I16" s="35" t="s">
        <v>33</v>
      </c>
    </row>
    <row r="17" s="26" customFormat="1" ht="26" customHeight="1" spans="1:9">
      <c r="A17" s="35">
        <v>12</v>
      </c>
      <c r="B17" s="56" t="s">
        <v>554</v>
      </c>
      <c r="C17" s="35" t="s">
        <v>11</v>
      </c>
      <c r="D17" s="37" t="s">
        <v>555</v>
      </c>
      <c r="E17" s="40" t="s">
        <v>556</v>
      </c>
      <c r="F17" s="39">
        <v>38.5</v>
      </c>
      <c r="G17" s="41">
        <v>245</v>
      </c>
      <c r="H17" s="39">
        <f t="shared" si="0"/>
        <v>9432.5</v>
      </c>
      <c r="I17" s="35" t="s">
        <v>33</v>
      </c>
    </row>
    <row r="18" s="26" customFormat="1" ht="26" customHeight="1" spans="1:9">
      <c r="A18" s="35">
        <v>13</v>
      </c>
      <c r="B18" s="56" t="s">
        <v>557</v>
      </c>
      <c r="C18" s="35" t="s">
        <v>76</v>
      </c>
      <c r="D18" s="37" t="s">
        <v>558</v>
      </c>
      <c r="E18" s="40" t="s">
        <v>559</v>
      </c>
      <c r="F18" s="43">
        <v>49</v>
      </c>
      <c r="G18" s="41">
        <v>401</v>
      </c>
      <c r="H18" s="39">
        <f t="shared" si="0"/>
        <v>19649</v>
      </c>
      <c r="I18" s="35" t="s">
        <v>33</v>
      </c>
    </row>
    <row r="19" s="26" customFormat="1" ht="26" customHeight="1" spans="1:9">
      <c r="A19" s="35">
        <v>14</v>
      </c>
      <c r="B19" s="56" t="s">
        <v>560</v>
      </c>
      <c r="C19" s="35" t="s">
        <v>76</v>
      </c>
      <c r="D19" s="37" t="s">
        <v>561</v>
      </c>
      <c r="E19" s="40" t="s">
        <v>562</v>
      </c>
      <c r="F19" s="39">
        <v>16</v>
      </c>
      <c r="G19" s="41">
        <v>204</v>
      </c>
      <c r="H19" s="39">
        <f t="shared" si="0"/>
        <v>3264</v>
      </c>
      <c r="I19" s="35" t="s">
        <v>33</v>
      </c>
    </row>
    <row r="20" s="26" customFormat="1" ht="26" customHeight="1" spans="1:9">
      <c r="A20" s="35">
        <v>15</v>
      </c>
      <c r="B20" s="55" t="s">
        <v>563</v>
      </c>
      <c r="C20" s="37" t="s">
        <v>350</v>
      </c>
      <c r="D20" s="37" t="s">
        <v>564</v>
      </c>
      <c r="E20" s="37" t="s">
        <v>565</v>
      </c>
      <c r="F20" s="39">
        <v>38</v>
      </c>
      <c r="G20" s="41">
        <f>49+47+48</f>
        <v>144</v>
      </c>
      <c r="H20" s="39">
        <f t="shared" si="0"/>
        <v>5472</v>
      </c>
      <c r="I20" s="35" t="s">
        <v>33</v>
      </c>
    </row>
    <row r="21" s="26" customFormat="1" ht="26" customHeight="1" spans="1:9">
      <c r="A21" s="35">
        <v>16</v>
      </c>
      <c r="B21" s="55" t="s">
        <v>119</v>
      </c>
      <c r="C21" s="37" t="s">
        <v>120</v>
      </c>
      <c r="D21" s="37" t="s">
        <v>121</v>
      </c>
      <c r="E21" s="37" t="s">
        <v>122</v>
      </c>
      <c r="F21" s="43">
        <v>49.8</v>
      </c>
      <c r="G21" s="41">
        <v>129</v>
      </c>
      <c r="H21" s="39">
        <f t="shared" si="0"/>
        <v>6424.2</v>
      </c>
      <c r="I21" s="35" t="s">
        <v>33</v>
      </c>
    </row>
    <row r="22" s="26" customFormat="1" ht="26" customHeight="1" spans="1:9">
      <c r="A22" s="35">
        <v>17</v>
      </c>
      <c r="B22" s="56" t="s">
        <v>566</v>
      </c>
      <c r="C22" s="35" t="s">
        <v>11</v>
      </c>
      <c r="D22" s="37" t="s">
        <v>567</v>
      </c>
      <c r="E22" s="40" t="s">
        <v>568</v>
      </c>
      <c r="F22" s="39">
        <v>35.8</v>
      </c>
      <c r="G22" s="41">
        <v>174</v>
      </c>
      <c r="H22" s="39">
        <f t="shared" si="0"/>
        <v>6229.2</v>
      </c>
      <c r="I22" s="35" t="s">
        <v>33</v>
      </c>
    </row>
    <row r="23" s="26" customFormat="1" ht="26" customHeight="1" spans="1:9">
      <c r="A23" s="35">
        <v>18</v>
      </c>
      <c r="B23" s="42" t="s">
        <v>569</v>
      </c>
      <c r="C23" s="37" t="s">
        <v>350</v>
      </c>
      <c r="D23" s="37" t="s">
        <v>570</v>
      </c>
      <c r="E23" s="40" t="s">
        <v>571</v>
      </c>
      <c r="F23" s="39">
        <v>45.6</v>
      </c>
      <c r="G23" s="41">
        <v>1316</v>
      </c>
      <c r="H23" s="39">
        <f t="shared" si="0"/>
        <v>60009.6</v>
      </c>
      <c r="I23" s="35" t="s">
        <v>33</v>
      </c>
    </row>
    <row r="24" s="26" customFormat="1" ht="26" customHeight="1" spans="1:9">
      <c r="A24" s="35">
        <v>19</v>
      </c>
      <c r="B24" s="55" t="s">
        <v>572</v>
      </c>
      <c r="C24" s="37" t="s">
        <v>35</v>
      </c>
      <c r="D24" s="37" t="s">
        <v>573</v>
      </c>
      <c r="E24" s="40"/>
      <c r="F24" s="43">
        <v>49.8</v>
      </c>
      <c r="G24" s="41">
        <v>1316</v>
      </c>
      <c r="H24" s="39">
        <f t="shared" si="0"/>
        <v>65536.8</v>
      </c>
      <c r="I24" s="35" t="s">
        <v>33</v>
      </c>
    </row>
    <row r="25" s="26" customFormat="1" ht="26" customHeight="1" spans="1:9">
      <c r="A25" s="35">
        <v>20</v>
      </c>
      <c r="B25" s="56" t="s">
        <v>574</v>
      </c>
      <c r="C25" s="35" t="s">
        <v>76</v>
      </c>
      <c r="D25" s="37" t="s">
        <v>575</v>
      </c>
      <c r="E25" s="40" t="s">
        <v>559</v>
      </c>
      <c r="F25" s="39">
        <v>64</v>
      </c>
      <c r="G25" s="41">
        <v>312</v>
      </c>
      <c r="H25" s="39">
        <f t="shared" si="0"/>
        <v>19968</v>
      </c>
      <c r="I25" s="35" t="s">
        <v>33</v>
      </c>
    </row>
    <row r="26" s="26" customFormat="1" ht="26" customHeight="1" spans="1:9">
      <c r="A26" s="35">
        <v>21</v>
      </c>
      <c r="B26" s="56" t="s">
        <v>130</v>
      </c>
      <c r="C26" s="35" t="s">
        <v>11</v>
      </c>
      <c r="D26" s="37" t="s">
        <v>131</v>
      </c>
      <c r="E26" s="40" t="s">
        <v>132</v>
      </c>
      <c r="F26" s="39">
        <v>59.8</v>
      </c>
      <c r="G26" s="41">
        <v>242</v>
      </c>
      <c r="H26" s="39">
        <f t="shared" si="0"/>
        <v>14471.6</v>
      </c>
      <c r="I26" s="35" t="s">
        <v>33</v>
      </c>
    </row>
    <row r="27" s="26" customFormat="1" ht="26" customHeight="1" spans="1:9">
      <c r="A27" s="35">
        <v>22</v>
      </c>
      <c r="B27" s="56" t="s">
        <v>576</v>
      </c>
      <c r="C27" s="35" t="s">
        <v>11</v>
      </c>
      <c r="D27" s="37" t="s">
        <v>577</v>
      </c>
      <c r="E27" s="40" t="s">
        <v>578</v>
      </c>
      <c r="F27" s="39">
        <v>69</v>
      </c>
      <c r="G27" s="41">
        <v>140</v>
      </c>
      <c r="H27" s="39">
        <f t="shared" si="0"/>
        <v>9660</v>
      </c>
      <c r="I27" s="35" t="s">
        <v>33</v>
      </c>
    </row>
    <row r="28" s="26" customFormat="1" ht="26" customHeight="1" spans="1:9">
      <c r="A28" s="35">
        <v>23</v>
      </c>
      <c r="B28" s="55" t="s">
        <v>579</v>
      </c>
      <c r="C28" s="37" t="s">
        <v>267</v>
      </c>
      <c r="D28" s="37" t="s">
        <v>580</v>
      </c>
      <c r="E28" s="37" t="s">
        <v>581</v>
      </c>
      <c r="F28" s="39">
        <v>19</v>
      </c>
      <c r="G28" s="41">
        <v>48</v>
      </c>
      <c r="H28" s="39">
        <f t="shared" si="0"/>
        <v>912</v>
      </c>
      <c r="I28" s="35" t="s">
        <v>33</v>
      </c>
    </row>
    <row r="29" s="26" customFormat="1" ht="26" customHeight="1" spans="1:9">
      <c r="A29" s="35">
        <v>24</v>
      </c>
      <c r="B29" s="55" t="s">
        <v>582</v>
      </c>
      <c r="C29" s="37" t="s">
        <v>583</v>
      </c>
      <c r="D29" s="37" t="s">
        <v>584</v>
      </c>
      <c r="E29" s="40" t="s">
        <v>585</v>
      </c>
      <c r="F29" s="39">
        <v>42</v>
      </c>
      <c r="G29" s="41">
        <v>200</v>
      </c>
      <c r="H29" s="39">
        <f t="shared" si="0"/>
        <v>8400</v>
      </c>
      <c r="I29" s="35" t="s">
        <v>33</v>
      </c>
    </row>
    <row r="30" s="26" customFormat="1" ht="26" customHeight="1" spans="1:9">
      <c r="A30" s="35">
        <v>25</v>
      </c>
      <c r="B30" s="55" t="s">
        <v>586</v>
      </c>
      <c r="C30" s="37" t="s">
        <v>54</v>
      </c>
      <c r="D30" s="37" t="s">
        <v>587</v>
      </c>
      <c r="E30" s="40" t="s">
        <v>588</v>
      </c>
      <c r="F30" s="39">
        <v>56</v>
      </c>
      <c r="G30" s="41">
        <v>295</v>
      </c>
      <c r="H30" s="39">
        <f t="shared" si="0"/>
        <v>16520</v>
      </c>
      <c r="I30" s="35" t="s">
        <v>33</v>
      </c>
    </row>
    <row r="31" s="26" customFormat="1" ht="26" customHeight="1" spans="1:9">
      <c r="A31" s="35">
        <v>26</v>
      </c>
      <c r="B31" s="56" t="s">
        <v>161</v>
      </c>
      <c r="C31" s="35" t="s">
        <v>62</v>
      </c>
      <c r="D31" s="37" t="s">
        <v>162</v>
      </c>
      <c r="E31" s="40" t="s">
        <v>163</v>
      </c>
      <c r="F31" s="39">
        <v>59</v>
      </c>
      <c r="G31" s="41">
        <v>239</v>
      </c>
      <c r="H31" s="39">
        <f t="shared" si="0"/>
        <v>14101</v>
      </c>
      <c r="I31" s="35" t="s">
        <v>33</v>
      </c>
    </row>
    <row r="32" s="26" customFormat="1" ht="26" customHeight="1" spans="1:9">
      <c r="A32" s="35">
        <v>27</v>
      </c>
      <c r="B32" s="55" t="s">
        <v>589</v>
      </c>
      <c r="C32" s="37" t="s">
        <v>590</v>
      </c>
      <c r="D32" s="37" t="s">
        <v>591</v>
      </c>
      <c r="E32" s="40" t="s">
        <v>592</v>
      </c>
      <c r="F32" s="39">
        <v>46</v>
      </c>
      <c r="G32" s="41">
        <v>49</v>
      </c>
      <c r="H32" s="39">
        <f t="shared" si="0"/>
        <v>2254</v>
      </c>
      <c r="I32" s="35" t="s">
        <v>33</v>
      </c>
    </row>
    <row r="33" s="26" customFormat="1" ht="26" customHeight="1" spans="1:9">
      <c r="A33" s="35">
        <v>28</v>
      </c>
      <c r="B33" s="56" t="s">
        <v>183</v>
      </c>
      <c r="C33" s="35" t="s">
        <v>62</v>
      </c>
      <c r="D33" s="37" t="s">
        <v>184</v>
      </c>
      <c r="E33" s="40" t="s">
        <v>185</v>
      </c>
      <c r="F33" s="39">
        <v>28</v>
      </c>
      <c r="G33" s="41">
        <v>93</v>
      </c>
      <c r="H33" s="39">
        <f t="shared" si="0"/>
        <v>2604</v>
      </c>
      <c r="I33" s="35" t="s">
        <v>33</v>
      </c>
    </row>
    <row r="34" s="26" customFormat="1" ht="26" customHeight="1" spans="1:9">
      <c r="A34" s="35">
        <v>29</v>
      </c>
      <c r="B34" s="55" t="s">
        <v>593</v>
      </c>
      <c r="C34" s="37" t="s">
        <v>62</v>
      </c>
      <c r="D34" s="37" t="s">
        <v>594</v>
      </c>
      <c r="E34" s="40"/>
      <c r="F34" s="39">
        <v>32</v>
      </c>
      <c r="G34" s="41">
        <v>200</v>
      </c>
      <c r="H34" s="39">
        <f t="shared" si="0"/>
        <v>6400</v>
      </c>
      <c r="I34" s="35" t="s">
        <v>33</v>
      </c>
    </row>
    <row r="35" s="26" customFormat="1" ht="26" customHeight="1" spans="1:9">
      <c r="A35" s="35">
        <v>30</v>
      </c>
      <c r="B35" s="58" t="s">
        <v>197</v>
      </c>
      <c r="C35" s="37" t="s">
        <v>11</v>
      </c>
      <c r="D35" s="37" t="s">
        <v>198</v>
      </c>
      <c r="E35" s="40"/>
      <c r="F35" s="39">
        <v>55</v>
      </c>
      <c r="G35" s="41">
        <v>1</v>
      </c>
      <c r="H35" s="39">
        <f t="shared" si="0"/>
        <v>55</v>
      </c>
      <c r="I35" s="35" t="s">
        <v>33</v>
      </c>
    </row>
    <row r="36" s="26" customFormat="1" ht="26" customHeight="1" spans="1:9">
      <c r="A36" s="35">
        <v>31</v>
      </c>
      <c r="B36" s="55" t="s">
        <v>595</v>
      </c>
      <c r="C36" s="37" t="s">
        <v>11</v>
      </c>
      <c r="D36" s="37" t="s">
        <v>596</v>
      </c>
      <c r="E36" s="40" t="s">
        <v>199</v>
      </c>
      <c r="F36" s="39">
        <v>53</v>
      </c>
      <c r="G36" s="41">
        <v>10</v>
      </c>
      <c r="H36" s="39">
        <f t="shared" si="0"/>
        <v>530</v>
      </c>
      <c r="I36" s="35" t="s">
        <v>33</v>
      </c>
    </row>
    <row r="37" s="26" customFormat="1" ht="26" customHeight="1" spans="1:9">
      <c r="A37" s="35">
        <v>32</v>
      </c>
      <c r="B37" s="56" t="s">
        <v>200</v>
      </c>
      <c r="C37" s="35" t="s">
        <v>11</v>
      </c>
      <c r="D37" s="37" t="s">
        <v>201</v>
      </c>
      <c r="E37" s="40"/>
      <c r="F37" s="39">
        <v>38.5</v>
      </c>
      <c r="G37" s="41">
        <v>1</v>
      </c>
      <c r="H37" s="39">
        <f t="shared" si="0"/>
        <v>38.5</v>
      </c>
      <c r="I37" s="35" t="s">
        <v>33</v>
      </c>
    </row>
    <row r="38" s="26" customFormat="1" ht="26" customHeight="1" spans="1:9">
      <c r="A38" s="35">
        <v>33</v>
      </c>
      <c r="B38" s="55" t="s">
        <v>597</v>
      </c>
      <c r="C38" s="37" t="s">
        <v>46</v>
      </c>
      <c r="D38" s="37" t="s">
        <v>598</v>
      </c>
      <c r="E38" s="40" t="s">
        <v>599</v>
      </c>
      <c r="F38" s="39">
        <v>48</v>
      </c>
      <c r="G38" s="41">
        <v>120</v>
      </c>
      <c r="H38" s="39">
        <f t="shared" si="0"/>
        <v>5760</v>
      </c>
      <c r="I38" s="35" t="s">
        <v>33</v>
      </c>
    </row>
    <row r="39" s="26" customFormat="1" ht="26" customHeight="1" spans="1:9">
      <c r="A39" s="35">
        <v>34</v>
      </c>
      <c r="B39" s="56" t="s">
        <v>600</v>
      </c>
      <c r="C39" s="37" t="s">
        <v>143</v>
      </c>
      <c r="D39" s="37" t="s">
        <v>601</v>
      </c>
      <c r="E39" s="40"/>
      <c r="F39" s="39">
        <v>75</v>
      </c>
      <c r="G39" s="41">
        <v>385</v>
      </c>
      <c r="H39" s="39">
        <f t="shared" si="0"/>
        <v>28875</v>
      </c>
      <c r="I39" s="35" t="s">
        <v>33</v>
      </c>
    </row>
    <row r="40" s="26" customFormat="1" ht="26" customHeight="1" spans="1:9">
      <c r="A40" s="35">
        <v>35</v>
      </c>
      <c r="B40" s="55" t="s">
        <v>602</v>
      </c>
      <c r="C40" s="37" t="s">
        <v>603</v>
      </c>
      <c r="D40" s="37" t="s">
        <v>604</v>
      </c>
      <c r="E40" s="40" t="s">
        <v>605</v>
      </c>
      <c r="F40" s="43">
        <v>52.9</v>
      </c>
      <c r="G40" s="41">
        <v>244</v>
      </c>
      <c r="H40" s="39">
        <f t="shared" si="0"/>
        <v>12907.6</v>
      </c>
      <c r="I40" s="35" t="s">
        <v>33</v>
      </c>
    </row>
    <row r="41" s="26" customFormat="1" ht="26" customHeight="1" spans="1:9">
      <c r="A41" s="35">
        <v>36</v>
      </c>
      <c r="B41" s="56" t="s">
        <v>606</v>
      </c>
      <c r="C41" s="35" t="s">
        <v>11</v>
      </c>
      <c r="D41" s="37" t="s">
        <v>607</v>
      </c>
      <c r="E41" s="40" t="s">
        <v>608</v>
      </c>
      <c r="F41" s="39">
        <v>31.3</v>
      </c>
      <c r="G41" s="41">
        <v>50</v>
      </c>
      <c r="H41" s="39">
        <f t="shared" si="0"/>
        <v>1565</v>
      </c>
      <c r="I41" s="35" t="s">
        <v>33</v>
      </c>
    </row>
    <row r="42" s="26" customFormat="1" ht="26" customHeight="1" spans="1:9">
      <c r="A42" s="35">
        <v>37</v>
      </c>
      <c r="B42" s="56" t="s">
        <v>609</v>
      </c>
      <c r="C42" s="35" t="s">
        <v>11</v>
      </c>
      <c r="D42" s="37" t="s">
        <v>610</v>
      </c>
      <c r="E42" s="40" t="s">
        <v>611</v>
      </c>
      <c r="F42" s="39">
        <v>42.8</v>
      </c>
      <c r="G42" s="41">
        <v>135</v>
      </c>
      <c r="H42" s="39">
        <f t="shared" si="0"/>
        <v>5778</v>
      </c>
      <c r="I42" s="35" t="s">
        <v>33</v>
      </c>
    </row>
    <row r="43" s="26" customFormat="1" ht="26" customHeight="1" spans="1:9">
      <c r="A43" s="35">
        <v>38</v>
      </c>
      <c r="B43" s="56" t="s">
        <v>612</v>
      </c>
      <c r="C43" s="35" t="s">
        <v>11</v>
      </c>
      <c r="D43" s="37" t="s">
        <v>613</v>
      </c>
      <c r="E43" s="40" t="s">
        <v>614</v>
      </c>
      <c r="F43" s="39">
        <v>28.8</v>
      </c>
      <c r="G43" s="41">
        <v>174</v>
      </c>
      <c r="H43" s="39">
        <f t="shared" si="0"/>
        <v>5011.2</v>
      </c>
      <c r="I43" s="35" t="s">
        <v>33</v>
      </c>
    </row>
    <row r="44" s="26" customFormat="1" ht="26" customHeight="1" spans="1:9">
      <c r="A44" s="35">
        <v>39</v>
      </c>
      <c r="B44" s="56" t="s">
        <v>615</v>
      </c>
      <c r="C44" s="35" t="s">
        <v>11</v>
      </c>
      <c r="D44" s="37" t="s">
        <v>616</v>
      </c>
      <c r="E44" s="40" t="s">
        <v>614</v>
      </c>
      <c r="F44" s="39">
        <v>24.8</v>
      </c>
      <c r="G44" s="41">
        <v>174</v>
      </c>
      <c r="H44" s="39">
        <f t="shared" si="0"/>
        <v>4315.2</v>
      </c>
      <c r="I44" s="35" t="s">
        <v>33</v>
      </c>
    </row>
    <row r="45" s="26" customFormat="1" ht="26" customHeight="1" spans="1:9">
      <c r="A45" s="35">
        <v>40</v>
      </c>
      <c r="B45" s="56" t="s">
        <v>617</v>
      </c>
      <c r="C45" s="35" t="s">
        <v>11</v>
      </c>
      <c r="D45" s="37" t="s">
        <v>618</v>
      </c>
      <c r="E45" s="40" t="s">
        <v>275</v>
      </c>
      <c r="F45" s="39">
        <v>34</v>
      </c>
      <c r="G45" s="41">
        <v>174</v>
      </c>
      <c r="H45" s="39">
        <f t="shared" si="0"/>
        <v>5916</v>
      </c>
      <c r="I45" s="35" t="s">
        <v>33</v>
      </c>
    </row>
    <row r="46" s="26" customFormat="1" ht="26" customHeight="1" spans="1:9">
      <c r="A46" s="35">
        <v>41</v>
      </c>
      <c r="B46" s="56" t="s">
        <v>619</v>
      </c>
      <c r="C46" s="35" t="s">
        <v>11</v>
      </c>
      <c r="D46" s="37" t="s">
        <v>620</v>
      </c>
      <c r="E46" s="37"/>
      <c r="F46" s="39">
        <v>25</v>
      </c>
      <c r="G46" s="41">
        <v>172</v>
      </c>
      <c r="H46" s="39">
        <f t="shared" si="0"/>
        <v>4300</v>
      </c>
      <c r="I46" s="35" t="s">
        <v>33</v>
      </c>
    </row>
    <row r="47" s="26" customFormat="1" ht="26" customHeight="1" spans="1:9">
      <c r="A47" s="35">
        <v>42</v>
      </c>
      <c r="B47" s="56" t="s">
        <v>242</v>
      </c>
      <c r="C47" s="35" t="s">
        <v>11</v>
      </c>
      <c r="D47" s="37" t="s">
        <v>243</v>
      </c>
      <c r="E47" s="40" t="s">
        <v>244</v>
      </c>
      <c r="F47" s="43">
        <v>49.8</v>
      </c>
      <c r="G47" s="41">
        <v>144</v>
      </c>
      <c r="H47" s="39">
        <f t="shared" si="0"/>
        <v>7171.2</v>
      </c>
      <c r="I47" s="35" t="s">
        <v>33</v>
      </c>
    </row>
    <row r="48" s="26" customFormat="1" ht="26" customHeight="1" spans="1:9">
      <c r="A48" s="35">
        <v>43</v>
      </c>
      <c r="B48" s="55" t="s">
        <v>258</v>
      </c>
      <c r="C48" s="37" t="s">
        <v>35</v>
      </c>
      <c r="D48" s="37" t="s">
        <v>259</v>
      </c>
      <c r="E48" s="40" t="s">
        <v>260</v>
      </c>
      <c r="F48" s="39">
        <v>48</v>
      </c>
      <c r="G48" s="41">
        <v>39</v>
      </c>
      <c r="H48" s="39">
        <f t="shared" si="0"/>
        <v>1872</v>
      </c>
      <c r="I48" s="35" t="s">
        <v>33</v>
      </c>
    </row>
    <row r="49" s="26" customFormat="1" ht="26" customHeight="1" spans="1:9">
      <c r="A49" s="35">
        <v>44</v>
      </c>
      <c r="B49" s="56" t="s">
        <v>621</v>
      </c>
      <c r="C49" s="35" t="s">
        <v>11</v>
      </c>
      <c r="D49" s="37" t="s">
        <v>622</v>
      </c>
      <c r="E49" s="40" t="s">
        <v>623</v>
      </c>
      <c r="F49" s="39">
        <v>19.4</v>
      </c>
      <c r="G49" s="41">
        <v>155</v>
      </c>
      <c r="H49" s="39">
        <f t="shared" si="0"/>
        <v>3007</v>
      </c>
      <c r="I49" s="35" t="s">
        <v>33</v>
      </c>
    </row>
    <row r="50" s="26" customFormat="1" ht="26" customHeight="1" spans="1:9">
      <c r="A50" s="35">
        <v>45</v>
      </c>
      <c r="B50" s="58" t="s">
        <v>270</v>
      </c>
      <c r="C50" s="37" t="s">
        <v>35</v>
      </c>
      <c r="D50" s="37" t="s">
        <v>271</v>
      </c>
      <c r="E50" s="40"/>
      <c r="F50" s="39">
        <v>42</v>
      </c>
      <c r="G50" s="41">
        <v>6</v>
      </c>
      <c r="H50" s="39">
        <f t="shared" si="0"/>
        <v>252</v>
      </c>
      <c r="I50" s="35" t="s">
        <v>33</v>
      </c>
    </row>
    <row r="51" s="26" customFormat="1" ht="26" customHeight="1" spans="1:9">
      <c r="A51" s="35">
        <v>46</v>
      </c>
      <c r="B51" s="56" t="s">
        <v>624</v>
      </c>
      <c r="C51" s="35" t="s">
        <v>11</v>
      </c>
      <c r="D51" s="37" t="s">
        <v>625</v>
      </c>
      <c r="E51" s="37"/>
      <c r="F51" s="39">
        <v>22.8</v>
      </c>
      <c r="G51" s="41">
        <v>5</v>
      </c>
      <c r="H51" s="39">
        <f t="shared" si="0"/>
        <v>114</v>
      </c>
      <c r="I51" s="35" t="s">
        <v>33</v>
      </c>
    </row>
    <row r="52" s="26" customFormat="1" ht="26" customHeight="1" spans="1:9">
      <c r="A52" s="35">
        <v>47</v>
      </c>
      <c r="B52" s="55" t="s">
        <v>626</v>
      </c>
      <c r="C52" s="37" t="s">
        <v>627</v>
      </c>
      <c r="D52" s="37" t="s">
        <v>628</v>
      </c>
      <c r="E52" s="37" t="s">
        <v>629</v>
      </c>
      <c r="F52" s="39">
        <v>58</v>
      </c>
      <c r="G52" s="41">
        <v>150</v>
      </c>
      <c r="H52" s="39">
        <f t="shared" si="0"/>
        <v>8700</v>
      </c>
      <c r="I52" s="35" t="s">
        <v>33</v>
      </c>
    </row>
    <row r="53" s="26" customFormat="1" ht="26" customHeight="1" spans="1:9">
      <c r="A53" s="35">
        <v>48</v>
      </c>
      <c r="B53" s="55" t="s">
        <v>317</v>
      </c>
      <c r="C53" s="37" t="s">
        <v>11</v>
      </c>
      <c r="D53" s="37" t="s">
        <v>318</v>
      </c>
      <c r="E53" s="40" t="s">
        <v>199</v>
      </c>
      <c r="F53" s="39">
        <v>30.2</v>
      </c>
      <c r="G53" s="41">
        <f>756+560</f>
        <v>1316</v>
      </c>
      <c r="H53" s="39">
        <f t="shared" si="0"/>
        <v>39743.2</v>
      </c>
      <c r="I53" s="35" t="s">
        <v>33</v>
      </c>
    </row>
    <row r="54" s="26" customFormat="1" ht="26" customHeight="1" spans="1:9">
      <c r="A54" s="35">
        <v>49</v>
      </c>
      <c r="B54" s="56" t="s">
        <v>630</v>
      </c>
      <c r="C54" s="35" t="s">
        <v>11</v>
      </c>
      <c r="D54" s="37" t="s">
        <v>631</v>
      </c>
      <c r="E54" s="40" t="s">
        <v>199</v>
      </c>
      <c r="F54" s="39">
        <v>35</v>
      </c>
      <c r="G54" s="41">
        <v>1316</v>
      </c>
      <c r="H54" s="39">
        <f t="shared" si="0"/>
        <v>46060</v>
      </c>
      <c r="I54" s="35" t="s">
        <v>33</v>
      </c>
    </row>
    <row r="55" s="26" customFormat="1" ht="26" customHeight="1" spans="1:9">
      <c r="A55" s="35">
        <v>50</v>
      </c>
      <c r="B55" s="56" t="s">
        <v>335</v>
      </c>
      <c r="C55" s="35" t="s">
        <v>11</v>
      </c>
      <c r="D55" s="37" t="s">
        <v>336</v>
      </c>
      <c r="E55" s="40" t="s">
        <v>337</v>
      </c>
      <c r="F55" s="39">
        <v>35.6</v>
      </c>
      <c r="G55" s="41">
        <v>45</v>
      </c>
      <c r="H55" s="39">
        <f t="shared" si="0"/>
        <v>1602</v>
      </c>
      <c r="I55" s="35" t="s">
        <v>33</v>
      </c>
    </row>
    <row r="56" s="26" customFormat="1" ht="26" customHeight="1" spans="1:9">
      <c r="A56" s="35">
        <v>51</v>
      </c>
      <c r="B56" s="56" t="s">
        <v>357</v>
      </c>
      <c r="C56" s="35" t="s">
        <v>62</v>
      </c>
      <c r="D56" s="37" t="s">
        <v>358</v>
      </c>
      <c r="E56" s="40" t="s">
        <v>359</v>
      </c>
      <c r="F56" s="43">
        <v>49</v>
      </c>
      <c r="G56" s="41">
        <v>141</v>
      </c>
      <c r="H56" s="39">
        <f t="shared" si="0"/>
        <v>6909</v>
      </c>
      <c r="I56" s="35" t="s">
        <v>33</v>
      </c>
    </row>
    <row r="57" s="26" customFormat="1" ht="26" customHeight="1" spans="1:9">
      <c r="A57" s="35">
        <v>52</v>
      </c>
      <c r="B57" s="56" t="s">
        <v>364</v>
      </c>
      <c r="C57" s="37" t="s">
        <v>143</v>
      </c>
      <c r="D57" s="37" t="s">
        <v>365</v>
      </c>
      <c r="E57" s="40"/>
      <c r="F57" s="39">
        <v>59.8</v>
      </c>
      <c r="G57" s="41">
        <v>337</v>
      </c>
      <c r="H57" s="39">
        <f t="shared" si="0"/>
        <v>20152.6</v>
      </c>
      <c r="I57" s="35" t="s">
        <v>33</v>
      </c>
    </row>
    <row r="58" s="26" customFormat="1" ht="26" customHeight="1" spans="1:9">
      <c r="A58" s="35">
        <v>53</v>
      </c>
      <c r="B58" s="56" t="s">
        <v>632</v>
      </c>
      <c r="C58" s="35" t="s">
        <v>11</v>
      </c>
      <c r="D58" s="37" t="s">
        <v>633</v>
      </c>
      <c r="E58" s="40"/>
      <c r="F58" s="39">
        <v>59.8</v>
      </c>
      <c r="G58" s="41">
        <v>180</v>
      </c>
      <c r="H58" s="39">
        <f t="shared" si="0"/>
        <v>10764</v>
      </c>
      <c r="I58" s="35" t="s">
        <v>33</v>
      </c>
    </row>
    <row r="59" s="26" customFormat="1" ht="26" customHeight="1" spans="1:9">
      <c r="A59" s="35">
        <v>54</v>
      </c>
      <c r="B59" s="56" t="s">
        <v>634</v>
      </c>
      <c r="C59" s="35" t="s">
        <v>11</v>
      </c>
      <c r="D59" s="37" t="s">
        <v>635</v>
      </c>
      <c r="E59" s="40" t="s">
        <v>232</v>
      </c>
      <c r="F59" s="43">
        <v>49.8</v>
      </c>
      <c r="G59" s="41">
        <v>130</v>
      </c>
      <c r="H59" s="39">
        <f t="shared" si="0"/>
        <v>6474</v>
      </c>
      <c r="I59" s="35" t="s">
        <v>33</v>
      </c>
    </row>
    <row r="60" s="26" customFormat="1" ht="26" customHeight="1" spans="1:9">
      <c r="A60" s="35">
        <v>55</v>
      </c>
      <c r="B60" s="56" t="s">
        <v>636</v>
      </c>
      <c r="C60" s="35" t="s">
        <v>66</v>
      </c>
      <c r="D60" s="37" t="s">
        <v>637</v>
      </c>
      <c r="E60" s="40" t="s">
        <v>638</v>
      </c>
      <c r="F60" s="43">
        <v>49.8</v>
      </c>
      <c r="G60" s="41">
        <v>133</v>
      </c>
      <c r="H60" s="39">
        <f t="shared" si="0"/>
        <v>6623.4</v>
      </c>
      <c r="I60" s="35" t="s">
        <v>33</v>
      </c>
    </row>
    <row r="61" s="28" customFormat="1" ht="25" customHeight="1" spans="1:9">
      <c r="A61" s="35">
        <v>56</v>
      </c>
      <c r="B61" s="56" t="s">
        <v>639</v>
      </c>
      <c r="C61" s="35" t="s">
        <v>11</v>
      </c>
      <c r="D61" s="37" t="s">
        <v>640</v>
      </c>
      <c r="E61" s="40" t="s">
        <v>641</v>
      </c>
      <c r="F61" s="39">
        <v>32</v>
      </c>
      <c r="G61" s="41">
        <v>130</v>
      </c>
      <c r="H61" s="39">
        <f t="shared" si="0"/>
        <v>4160</v>
      </c>
      <c r="I61" s="35" t="s">
        <v>33</v>
      </c>
    </row>
    <row r="62" s="28" customFormat="1" ht="25" customHeight="1" spans="1:9">
      <c r="A62" s="35">
        <v>57</v>
      </c>
      <c r="B62" s="56" t="s">
        <v>642</v>
      </c>
      <c r="C62" s="35" t="s">
        <v>76</v>
      </c>
      <c r="D62" s="37" t="s">
        <v>643</v>
      </c>
      <c r="E62" s="40" t="s">
        <v>644</v>
      </c>
      <c r="F62" s="39">
        <v>20</v>
      </c>
      <c r="G62" s="41">
        <v>40</v>
      </c>
      <c r="H62" s="39">
        <f t="shared" si="0"/>
        <v>800</v>
      </c>
      <c r="I62" s="35" t="s">
        <v>33</v>
      </c>
    </row>
    <row r="63" s="26" customFormat="1" ht="26" customHeight="1" spans="1:9">
      <c r="A63" s="35">
        <v>58</v>
      </c>
      <c r="B63" s="55" t="s">
        <v>645</v>
      </c>
      <c r="C63" s="37" t="s">
        <v>58</v>
      </c>
      <c r="D63" s="37" t="s">
        <v>646</v>
      </c>
      <c r="E63" s="37" t="s">
        <v>647</v>
      </c>
      <c r="F63" s="39">
        <v>38</v>
      </c>
      <c r="G63" s="41">
        <v>247</v>
      </c>
      <c r="H63" s="39">
        <f t="shared" si="0"/>
        <v>9386</v>
      </c>
      <c r="I63" s="35" t="s">
        <v>33</v>
      </c>
    </row>
    <row r="64" s="26" customFormat="1" ht="27" spans="1:9">
      <c r="A64" s="35">
        <v>59</v>
      </c>
      <c r="B64" s="55" t="s">
        <v>648</v>
      </c>
      <c r="C64" s="37" t="s">
        <v>649</v>
      </c>
      <c r="D64" s="37" t="s">
        <v>650</v>
      </c>
      <c r="E64" s="40" t="s">
        <v>651</v>
      </c>
      <c r="F64" s="39">
        <v>38.8</v>
      </c>
      <c r="G64" s="41">
        <v>190</v>
      </c>
      <c r="H64" s="39">
        <f t="shared" si="0"/>
        <v>7372</v>
      </c>
      <c r="I64" s="35" t="s">
        <v>33</v>
      </c>
    </row>
    <row r="65" s="26" customFormat="1" ht="25" customHeight="1" spans="1:9">
      <c r="A65" s="35">
        <v>60</v>
      </c>
      <c r="B65" s="55" t="s">
        <v>652</v>
      </c>
      <c r="C65" s="37" t="s">
        <v>442</v>
      </c>
      <c r="D65" s="37" t="s">
        <v>653</v>
      </c>
      <c r="E65" s="40" t="s">
        <v>654</v>
      </c>
      <c r="F65" s="39">
        <v>21.5</v>
      </c>
      <c r="G65" s="41">
        <v>1317</v>
      </c>
      <c r="H65" s="39">
        <f t="shared" si="0"/>
        <v>28315.5</v>
      </c>
      <c r="I65" s="35" t="s">
        <v>33</v>
      </c>
    </row>
    <row r="66" s="26" customFormat="1" ht="13.5" spans="1:9">
      <c r="A66" s="35">
        <v>61</v>
      </c>
      <c r="B66" s="55" t="s">
        <v>655</v>
      </c>
      <c r="C66" s="37" t="s">
        <v>35</v>
      </c>
      <c r="D66" s="37" t="s">
        <v>656</v>
      </c>
      <c r="E66" s="40"/>
      <c r="F66" s="43">
        <v>48</v>
      </c>
      <c r="G66" s="41">
        <v>1316</v>
      </c>
      <c r="H66" s="39">
        <f t="shared" si="0"/>
        <v>63168</v>
      </c>
      <c r="I66" s="35" t="s">
        <v>33</v>
      </c>
    </row>
    <row r="67" s="26" customFormat="1" ht="25" customHeight="1" spans="1:9">
      <c r="A67" s="35">
        <v>62</v>
      </c>
      <c r="B67" s="56" t="s">
        <v>657</v>
      </c>
      <c r="C67" s="35" t="s">
        <v>11</v>
      </c>
      <c r="D67" s="37" t="s">
        <v>658</v>
      </c>
      <c r="E67" s="40" t="s">
        <v>659</v>
      </c>
      <c r="F67" s="43">
        <v>49.8</v>
      </c>
      <c r="G67" s="41">
        <v>131</v>
      </c>
      <c r="H67" s="39">
        <f t="shared" si="0"/>
        <v>6523.8</v>
      </c>
      <c r="I67" s="35" t="s">
        <v>33</v>
      </c>
    </row>
    <row r="68" s="26" customFormat="1" ht="25" customHeight="1" spans="1:9">
      <c r="A68" s="35">
        <v>63</v>
      </c>
      <c r="B68" s="56" t="s">
        <v>660</v>
      </c>
      <c r="C68" s="35" t="s">
        <v>661</v>
      </c>
      <c r="D68" s="37" t="s">
        <v>662</v>
      </c>
      <c r="E68" s="40"/>
      <c r="F68" s="39">
        <v>28</v>
      </c>
      <c r="G68" s="41">
        <v>1355</v>
      </c>
      <c r="H68" s="39">
        <f t="shared" si="0"/>
        <v>37940</v>
      </c>
      <c r="I68" s="35" t="s">
        <v>33</v>
      </c>
    </row>
    <row r="69" s="26" customFormat="1" ht="27" customHeight="1" spans="1:9">
      <c r="A69" s="35">
        <v>64</v>
      </c>
      <c r="B69" s="58" t="s">
        <v>663</v>
      </c>
      <c r="C69" s="37" t="s">
        <v>442</v>
      </c>
      <c r="D69" s="37" t="s">
        <v>664</v>
      </c>
      <c r="E69" s="40"/>
      <c r="F69" s="39">
        <v>40.8</v>
      </c>
      <c r="G69" s="41">
        <v>1321</v>
      </c>
      <c r="H69" s="39">
        <f t="shared" si="0"/>
        <v>53896.8</v>
      </c>
      <c r="I69" s="35" t="s">
        <v>33</v>
      </c>
    </row>
    <row r="70" s="26" customFormat="1" ht="13.5" spans="1:9">
      <c r="A70" s="35">
        <v>65</v>
      </c>
      <c r="B70" s="56" t="s">
        <v>665</v>
      </c>
      <c r="C70" s="35" t="s">
        <v>361</v>
      </c>
      <c r="D70" s="37" t="s">
        <v>666</v>
      </c>
      <c r="E70" s="40" t="s">
        <v>667</v>
      </c>
      <c r="F70" s="39">
        <v>59.8</v>
      </c>
      <c r="G70" s="41">
        <v>145</v>
      </c>
      <c r="H70" s="39">
        <f>F70*G70</f>
        <v>8671</v>
      </c>
      <c r="I70" s="35" t="s">
        <v>33</v>
      </c>
    </row>
    <row r="71" s="26" customFormat="1" ht="28" customHeight="1" spans="1:11">
      <c r="A71" s="36" t="s">
        <v>522</v>
      </c>
      <c r="B71" s="36"/>
      <c r="C71" s="36"/>
      <c r="D71" s="36"/>
      <c r="E71" s="36"/>
      <c r="F71" s="38">
        <f>SUM(G6:G70)</f>
        <v>20714</v>
      </c>
      <c r="G71" s="38"/>
      <c r="H71" s="39">
        <f>SUM(H6:H70)</f>
        <v>868440.9</v>
      </c>
      <c r="I71" s="35"/>
      <c r="K71" s="39"/>
    </row>
    <row r="72" s="26" customFormat="1" customHeight="1" spans="1:9">
      <c r="A72" s="37" t="s">
        <v>523</v>
      </c>
      <c r="B72" s="37"/>
      <c r="C72" s="37"/>
      <c r="D72" s="36" t="s">
        <v>524</v>
      </c>
      <c r="E72" s="36"/>
      <c r="F72" s="38">
        <f>F71+F5</f>
        <v>23614</v>
      </c>
      <c r="G72" s="38"/>
      <c r="H72" s="39">
        <f>H71+H5</f>
        <v>914623.4</v>
      </c>
      <c r="I72" s="35"/>
    </row>
    <row r="73" s="26" customFormat="1" customHeight="1" spans="1:8">
      <c r="A73" s="27"/>
      <c r="B73" s="44"/>
      <c r="C73" s="44"/>
      <c r="D73" s="45"/>
      <c r="E73" s="31"/>
      <c r="F73" s="32"/>
      <c r="G73" s="32"/>
      <c r="H73" s="46"/>
    </row>
    <row r="74" s="26" customFormat="1" customHeight="1" spans="1:8">
      <c r="A74" s="27"/>
      <c r="B74" s="44"/>
      <c r="C74" s="44"/>
      <c r="D74" s="45"/>
      <c r="E74" s="31"/>
      <c r="F74" s="32"/>
      <c r="G74" s="32"/>
      <c r="H74" s="46"/>
    </row>
    <row r="77" s="26" customFormat="1" customHeight="1" spans="1:8">
      <c r="A77" s="27"/>
      <c r="B77" s="29"/>
      <c r="C77" s="29"/>
      <c r="D77" s="30"/>
      <c r="E77" s="47"/>
      <c r="F77" s="32"/>
      <c r="G77" s="32"/>
      <c r="H77" s="33"/>
    </row>
    <row r="78" s="26" customFormat="1" customHeight="1" spans="1:8">
      <c r="A78" s="27"/>
      <c r="B78" s="29"/>
      <c r="C78" s="29"/>
      <c r="D78" s="30"/>
      <c r="E78" s="47"/>
      <c r="F78" s="32"/>
      <c r="G78" s="32"/>
      <c r="H78" s="33"/>
    </row>
    <row r="79" s="26" customFormat="1" customHeight="1" spans="1:8">
      <c r="A79" s="27"/>
      <c r="B79" s="29"/>
      <c r="C79" s="29"/>
      <c r="D79" s="30"/>
      <c r="E79" s="47"/>
      <c r="F79" s="33"/>
      <c r="G79" s="32"/>
      <c r="H79" s="33"/>
    </row>
    <row r="80" s="26" customFormat="1" customHeight="1" spans="1:8">
      <c r="A80" s="27"/>
      <c r="B80" s="29"/>
      <c r="C80" s="29"/>
      <c r="D80" s="30"/>
      <c r="E80" s="47"/>
      <c r="F80" s="32"/>
      <c r="G80" s="32"/>
      <c r="H80" s="33"/>
    </row>
  </sheetData>
  <sortState ref="B9:I82">
    <sortCondition ref="D9:D82"/>
  </sortState>
  <mergeCells count="8">
    <mergeCell ref="A1:I1"/>
    <mergeCell ref="A5:E5"/>
    <mergeCell ref="F5:G5"/>
    <mergeCell ref="A71:E71"/>
    <mergeCell ref="F71:G71"/>
    <mergeCell ref="A72:C72"/>
    <mergeCell ref="D72:E72"/>
    <mergeCell ref="F72:G72"/>
  </mergeCells>
  <conditionalFormatting sqref="D69">
    <cfRule type="duplicateValues" dxfId="0" priority="3"/>
    <cfRule type="duplicateValues" dxfId="0" priority="4"/>
  </conditionalFormatting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7" workbookViewId="0">
      <selection activeCell="J14" sqref="J14"/>
    </sheetView>
  </sheetViews>
  <sheetFormatPr defaultColWidth="9" defaultRowHeight="41" customHeight="1" outlineLevelCol="5"/>
  <cols>
    <col min="1" max="1" width="12.125" style="1" customWidth="1"/>
    <col min="2" max="2" width="16.75" style="1" customWidth="1"/>
    <col min="3" max="3" width="21.75" style="1" customWidth="1"/>
    <col min="4" max="4" width="9" style="1"/>
    <col min="5" max="5" width="12.5" style="2" customWidth="1"/>
    <col min="6" max="6" width="12.375" style="1" customWidth="1"/>
    <col min="7" max="7" width="12.625" style="1"/>
    <col min="8" max="16384" width="9" style="1"/>
  </cols>
  <sheetData>
    <row r="1" s="1" customFormat="1" ht="20" customHeight="1" spans="1:6">
      <c r="A1" s="3" t="s">
        <v>668</v>
      </c>
      <c r="B1" s="4"/>
      <c r="C1" s="4"/>
      <c r="D1" s="4"/>
      <c r="E1" s="5"/>
      <c r="F1" s="4"/>
    </row>
    <row r="2" s="1" customFormat="1" ht="20" customHeight="1" spans="1:6">
      <c r="A2" s="6" t="s">
        <v>669</v>
      </c>
      <c r="B2" s="7"/>
      <c r="C2" s="7"/>
      <c r="D2" s="7"/>
      <c r="E2" s="8"/>
      <c r="F2" s="7"/>
    </row>
    <row r="3" s="1" customFormat="1" customHeight="1" spans="1:6">
      <c r="A3" s="9" t="s">
        <v>670</v>
      </c>
      <c r="B3" s="10"/>
      <c r="C3" s="10"/>
      <c r="D3" s="10"/>
      <c r="E3" s="11"/>
      <c r="F3" s="10"/>
    </row>
    <row r="4" s="1" customFormat="1" customHeight="1" spans="1:6">
      <c r="A4" s="12" t="s">
        <v>671</v>
      </c>
      <c r="B4" s="13" t="s">
        <v>672</v>
      </c>
      <c r="C4" s="12" t="s">
        <v>673</v>
      </c>
      <c r="D4" s="12" t="s">
        <v>674</v>
      </c>
      <c r="E4" s="14" t="s">
        <v>675</v>
      </c>
      <c r="F4" s="12" t="s">
        <v>676</v>
      </c>
    </row>
    <row r="5" s="1" customFormat="1" customHeight="1" spans="1:6">
      <c r="A5" s="12" t="s">
        <v>677</v>
      </c>
      <c r="B5" s="12" t="s">
        <v>14</v>
      </c>
      <c r="C5" s="12" t="s">
        <v>678</v>
      </c>
      <c r="D5" s="12">
        <f>'25秋季'!F10</f>
        <v>10150</v>
      </c>
      <c r="E5" s="14">
        <f>'25秋季'!H10</f>
        <v>150771</v>
      </c>
      <c r="F5" s="12" t="s">
        <v>679</v>
      </c>
    </row>
    <row r="6" s="1" customFormat="1" customHeight="1" spans="1:6">
      <c r="A6" s="12"/>
      <c r="B6" s="12" t="s">
        <v>680</v>
      </c>
      <c r="C6" s="12" t="s">
        <v>681</v>
      </c>
      <c r="D6" s="12">
        <f>'25秋季'!F175</f>
        <v>35880</v>
      </c>
      <c r="E6" s="14">
        <f>'25秋季'!H175</f>
        <v>1389917.4</v>
      </c>
      <c r="F6" s="12" t="s">
        <v>679</v>
      </c>
    </row>
    <row r="7" s="1" customFormat="1" customHeight="1" spans="1:6">
      <c r="A7" s="12" t="s">
        <v>682</v>
      </c>
      <c r="B7" s="12" t="s">
        <v>14</v>
      </c>
      <c r="C7" s="12" t="s">
        <v>678</v>
      </c>
      <c r="D7" s="12">
        <f>'26春季'!F5</f>
        <v>2900</v>
      </c>
      <c r="E7" s="14">
        <f>'26春季'!H5</f>
        <v>46182.5</v>
      </c>
      <c r="F7" s="12" t="s">
        <v>679</v>
      </c>
    </row>
    <row r="8" s="1" customFormat="1" customHeight="1" spans="1:6">
      <c r="A8" s="12"/>
      <c r="B8" s="12" t="s">
        <v>680</v>
      </c>
      <c r="C8" s="12" t="s">
        <v>681</v>
      </c>
      <c r="D8" s="12">
        <f>'26春季'!F71</f>
        <v>20714</v>
      </c>
      <c r="E8" s="14">
        <f>'26春季'!H71</f>
        <v>868440.9</v>
      </c>
      <c r="F8" s="12" t="s">
        <v>679</v>
      </c>
    </row>
    <row r="9" s="1" customFormat="1" customHeight="1" spans="1:6">
      <c r="A9" s="12" t="s">
        <v>683</v>
      </c>
      <c r="B9" s="12" t="s">
        <v>14</v>
      </c>
      <c r="C9" s="12" t="s">
        <v>678</v>
      </c>
      <c r="D9" s="12">
        <f>D7+D5</f>
        <v>13050</v>
      </c>
      <c r="E9" s="14">
        <f>E7+E5</f>
        <v>196953.5</v>
      </c>
      <c r="F9" s="12" t="s">
        <v>679</v>
      </c>
    </row>
    <row r="10" s="1" customFormat="1" customHeight="1" spans="1:6">
      <c r="A10" s="12"/>
      <c r="B10" s="12" t="s">
        <v>680</v>
      </c>
      <c r="C10" s="12" t="s">
        <v>681</v>
      </c>
      <c r="D10" s="12">
        <f>D8+D6</f>
        <v>56594</v>
      </c>
      <c r="E10" s="14">
        <f>E8+E6</f>
        <v>2258358.3</v>
      </c>
      <c r="F10" s="12" t="s">
        <v>679</v>
      </c>
    </row>
    <row r="11" s="1" customFormat="1" customHeight="1" spans="1:6">
      <c r="A11" s="15" t="s">
        <v>523</v>
      </c>
      <c r="B11" s="16"/>
      <c r="C11" s="13" t="s">
        <v>524</v>
      </c>
      <c r="D11" s="12">
        <f>SUM(D9:D10)</f>
        <v>69644</v>
      </c>
      <c r="E11" s="14">
        <f>SUM(E9:E10)</f>
        <v>2455311.8</v>
      </c>
      <c r="F11" s="12" t="s">
        <v>679</v>
      </c>
    </row>
    <row r="12" s="1" customFormat="1" customHeight="1" spans="1:6">
      <c r="A12" s="17" t="s">
        <v>684</v>
      </c>
      <c r="B12" s="17"/>
      <c r="C12" s="17"/>
      <c r="D12" s="17"/>
      <c r="E12" s="18"/>
      <c r="F12" s="17"/>
    </row>
    <row r="13" s="1" customFormat="1" customHeight="1" spans="1:6">
      <c r="A13" s="19" t="s">
        <v>685</v>
      </c>
      <c r="B13" s="19"/>
      <c r="C13" s="19"/>
      <c r="D13" s="19"/>
      <c r="E13" s="20"/>
      <c r="F13" s="19"/>
    </row>
    <row r="14" s="1" customFormat="1" customHeight="1" spans="1:6">
      <c r="A14" s="13" t="s">
        <v>1</v>
      </c>
      <c r="B14" s="13" t="s">
        <v>686</v>
      </c>
      <c r="C14" s="13" t="s">
        <v>672</v>
      </c>
      <c r="D14" s="12" t="s">
        <v>674</v>
      </c>
      <c r="E14" s="14" t="s">
        <v>675</v>
      </c>
      <c r="F14" s="12" t="s">
        <v>676</v>
      </c>
    </row>
    <row r="15" s="1" customFormat="1" customHeight="1" spans="1:6">
      <c r="A15" s="13">
        <v>1</v>
      </c>
      <c r="B15" s="13" t="s">
        <v>687</v>
      </c>
      <c r="C15" s="13" t="s">
        <v>524</v>
      </c>
      <c r="D15" s="12">
        <v>69450</v>
      </c>
      <c r="E15" s="21">
        <v>2455311.62</v>
      </c>
      <c r="F15" s="12" t="s">
        <v>679</v>
      </c>
    </row>
    <row r="16" s="1" customFormat="1" customHeight="1" spans="1:6">
      <c r="A16" s="13">
        <v>2</v>
      </c>
      <c r="B16" s="13" t="s">
        <v>688</v>
      </c>
      <c r="C16" s="13" t="s">
        <v>524</v>
      </c>
      <c r="D16" s="12">
        <v>69450</v>
      </c>
      <c r="E16" s="21">
        <v>2455311.62</v>
      </c>
      <c r="F16" s="12" t="s">
        <v>679</v>
      </c>
    </row>
    <row r="17" s="1" customFormat="1" customHeight="1" spans="1:6">
      <c r="A17" s="13">
        <v>3</v>
      </c>
      <c r="B17" s="13" t="s">
        <v>689</v>
      </c>
      <c r="C17" s="13" t="s">
        <v>524</v>
      </c>
      <c r="D17" s="12">
        <v>69450</v>
      </c>
      <c r="E17" s="21">
        <v>2455311.62</v>
      </c>
      <c r="F17" s="12" t="s">
        <v>679</v>
      </c>
    </row>
    <row r="18" s="1" customFormat="1" customHeight="1" spans="1:6">
      <c r="A18" s="22" t="s">
        <v>690</v>
      </c>
      <c r="B18" s="12" t="s">
        <v>14</v>
      </c>
      <c r="C18" s="12" t="s">
        <v>678</v>
      </c>
      <c r="D18" s="12">
        <f>D9*3</f>
        <v>39150</v>
      </c>
      <c r="E18" s="21">
        <f>E9*3</f>
        <v>590860.5</v>
      </c>
      <c r="F18" s="12" t="s">
        <v>679</v>
      </c>
    </row>
    <row r="19" s="1" customFormat="1" customHeight="1" spans="1:6">
      <c r="A19" s="23"/>
      <c r="B19" s="12" t="s">
        <v>680</v>
      </c>
      <c r="C19" s="12" t="s">
        <v>681</v>
      </c>
      <c r="D19" s="12">
        <f>D10*3</f>
        <v>169782</v>
      </c>
      <c r="E19" s="21">
        <f>E10*3</f>
        <v>6775074.9</v>
      </c>
      <c r="F19" s="12" t="s">
        <v>679</v>
      </c>
    </row>
    <row r="20" s="1" customFormat="1" customHeight="1" spans="1:6">
      <c r="A20" s="24" t="s">
        <v>691</v>
      </c>
      <c r="B20" s="25"/>
      <c r="C20" s="13" t="s">
        <v>524</v>
      </c>
      <c r="D20" s="13">
        <f>SUM(D15:D17)</f>
        <v>208350</v>
      </c>
      <c r="E20" s="21">
        <f>SUM(E18:E19)</f>
        <v>7365935.4</v>
      </c>
      <c r="F20" s="12" t="s">
        <v>679</v>
      </c>
    </row>
    <row r="21" s="1" customFormat="1" customHeight="1" spans="1:6">
      <c r="A21" s="17" t="s">
        <v>692</v>
      </c>
      <c r="B21" s="17"/>
      <c r="C21" s="17"/>
      <c r="D21" s="17"/>
      <c r="E21" s="18"/>
      <c r="F21" s="17"/>
    </row>
  </sheetData>
  <mergeCells count="12">
    <mergeCell ref="A1:F1"/>
    <mergeCell ref="A2:F2"/>
    <mergeCell ref="A3:F3"/>
    <mergeCell ref="A11:B11"/>
    <mergeCell ref="A12:F12"/>
    <mergeCell ref="A13:F13"/>
    <mergeCell ref="A20:B20"/>
    <mergeCell ref="A21:F21"/>
    <mergeCell ref="A5:A6"/>
    <mergeCell ref="A7:A8"/>
    <mergeCell ref="A9:A10"/>
    <mergeCell ref="A18:A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25秋季</vt:lpstr>
      <vt:lpstr>26春季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Mona</cp:lastModifiedBy>
  <dcterms:created xsi:type="dcterms:W3CDTF">2024-10-14T06:21:00Z</dcterms:created>
  <dcterms:modified xsi:type="dcterms:W3CDTF">2025-06-22T13:05:01Z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53313800EB0948CF857A39697ED35010_13</vt:lpwstr>
  </property>
  <property fmtid="{D5CDD505-2E9C-101B-9397-08002B2CF9AE}" pid="3" name="KSOProductBuildVer">
    <vt:lpwstr>2052-12.1.0.21541</vt:lpwstr>
  </property>
</Properties>
</file>